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Evaluation" sheetId="2" state="visible" r:id="rId2"/>
    <sheet xmlns:r="http://schemas.openxmlformats.org/officeDocument/2006/relationships" name="Artifacts and PoC" sheetId="3" state="visible" r:id="rId3"/>
    <sheet xmlns:r="http://schemas.openxmlformats.org/officeDocument/2006/relationships" name="Summary" sheetId="4" state="visible" r:id="rId4"/>
  </sheets>
  <definedNames>
    <definedName name="_xlnm._FilterDatabase" localSheetId="1" hidden="1">'Evaluation'!$A$1:$L$71</definedName>
    <definedName name="_xlnm.Print_Titles" localSheetId="1">'Evaluation'!$1:$1</definedName>
  </definedNames>
  <calcPr calcId="124519" fullCalcOnLoad="1"/>
</workbook>
</file>

<file path=xl/styles.xml><?xml version="1.0" encoding="utf-8"?>
<styleSheet xmlns="http://schemas.openxmlformats.org/spreadsheetml/2006/main">
  <numFmts count="1">
    <numFmt numFmtId="164" formatCode="0.0%"/>
  </numFmts>
  <fonts count="10">
    <font>
      <name val="Calibri"/>
      <family val="2"/>
      <color theme="1"/>
      <sz val="11"/>
      <scheme val="minor"/>
    </font>
    <font>
      <name val="Arial"/>
      <b val="1"/>
      <color rgb="0000142C"/>
      <sz val="14"/>
    </font>
    <font>
      <name val="Arial"/>
      <i val="1"/>
      <color rgb="005C6B7A"/>
      <sz val="10"/>
    </font>
    <font>
      <name val="Arial"/>
      <sz val="10"/>
    </font>
    <font>
      <name val="Arial"/>
      <b val="1"/>
      <color rgb="000A8C78"/>
      <sz val="11"/>
    </font>
    <font>
      <name val="Arial"/>
      <b val="1"/>
      <sz val="10"/>
    </font>
    <font>
      <name val="Arial"/>
      <b val="1"/>
      <color rgb="00B23A26"/>
      <sz val="11"/>
    </font>
    <font>
      <name val="Arial"/>
      <b val="1"/>
      <color rgb="00FFFFFF"/>
      <sz val="10"/>
    </font>
    <font>
      <name val="Arial"/>
      <b val="1"/>
      <color rgb="0000142C"/>
      <sz val="12"/>
    </font>
    <font>
      <name val="Arial"/>
      <b val="1"/>
      <sz val="11"/>
    </font>
  </fonts>
  <fills count="6">
    <fill>
      <patternFill/>
    </fill>
    <fill>
      <patternFill patternType="gray125"/>
    </fill>
    <fill>
      <patternFill patternType="solid">
        <fgColor rgb="0000142C"/>
      </patternFill>
    </fill>
    <fill>
      <patternFill patternType="solid">
        <fgColor rgb="00EEF3F6"/>
      </patternFill>
    </fill>
    <fill>
      <patternFill patternType="solid">
        <fgColor rgb="00FBE9E5"/>
      </patternFill>
    </fill>
    <fill>
      <patternFill patternType="solid">
        <fgColor rgb="00FFF6D8"/>
      </patternFill>
    </fill>
  </fills>
  <borders count="2">
    <border>
      <left/>
      <right/>
      <top/>
      <bottom/>
      <diagonal/>
    </border>
    <border>
      <left style="thin">
        <color rgb="00D7E0E7"/>
      </left>
      <right style="thin">
        <color rgb="00D7E0E7"/>
      </right>
      <top style="thin">
        <color rgb="00D7E0E7"/>
      </top>
      <bottom style="thin">
        <color rgb="00D7E0E7"/>
      </bottom>
    </border>
  </borders>
  <cellStyleXfs count="1">
    <xf numFmtId="0" fontId="0" fillId="0" borderId="0"/>
  </cellStyleXfs>
  <cellXfs count="2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3" fillId="0" borderId="0" applyAlignment="1" pivotButton="0" quotePrefix="0" xfId="0">
      <alignment vertical="top" wrapText="1"/>
    </xf>
    <xf numFmtId="0" fontId="6" fillId="0" borderId="0" pivotButton="0" quotePrefix="0" xfId="0"/>
    <xf numFmtId="0" fontId="7" fillId="2" borderId="1" pivotButton="0" quotePrefix="0" xfId="0"/>
    <xf numFmtId="0" fontId="3" fillId="3" borderId="1" applyAlignment="1" pivotButton="0" quotePrefix="0" xfId="0">
      <alignment vertical="top" wrapText="1"/>
    </xf>
    <xf numFmtId="0" fontId="7" fillId="2" borderId="1" applyAlignment="1" pivotButton="0" quotePrefix="0" xfId="0">
      <alignment vertical="center" wrapText="1"/>
    </xf>
    <xf numFmtId="0" fontId="3" fillId="4" borderId="1" applyAlignment="1" pivotButton="0" quotePrefix="0" xfId="0">
      <alignment vertical="top" wrapText="1"/>
    </xf>
    <xf numFmtId="0" fontId="5" fillId="4" borderId="1" applyAlignment="1" pivotButton="0" quotePrefix="0" xfId="0">
      <alignment vertical="top" wrapText="1"/>
    </xf>
    <xf numFmtId="0" fontId="3" fillId="5" borderId="1" applyAlignment="1" pivotButton="0" quotePrefix="0" xfId="0">
      <alignment vertical="top" wrapText="1"/>
    </xf>
    <xf numFmtId="0" fontId="3" fillId="0" borderId="1" applyAlignment="1" pivotButton="0" quotePrefix="0" xfId="0">
      <alignment vertical="top" wrapText="1"/>
    </xf>
    <xf numFmtId="0" fontId="5" fillId="0" borderId="1" applyAlignment="1" pivotButton="0" quotePrefix="0" xfId="0">
      <alignment vertical="top" wrapText="1"/>
    </xf>
    <xf numFmtId="0" fontId="0" fillId="5" borderId="1" pivotButton="0" quotePrefix="0" xfId="0"/>
    <xf numFmtId="0" fontId="8" fillId="0" borderId="0" pivotButton="0" quotePrefix="0" xfId="0"/>
    <xf numFmtId="0" fontId="9" fillId="0" borderId="0" pivotButton="0" quotePrefix="0" xfId="0"/>
    <xf numFmtId="0" fontId="2" fillId="0" borderId="0" applyAlignment="1" pivotButton="0" quotePrefix="0" xfId="0">
      <alignment vertical="top" wrapText="1"/>
    </xf>
    <xf numFmtId="164" fontId="3" fillId="0" borderId="0" pivotButton="0" quotePrefix="0" xfId="0"/>
    <xf numFmtId="0" fontId="5" fillId="0" borderId="0"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I49"/>
  <sheetViews>
    <sheetView showGridLines="0" workbookViewId="0">
      <selection activeCell="A1" sqref="A1"/>
    </sheetView>
  </sheetViews>
  <sheetFormatPr baseColWidth="8" defaultRowHeight="15"/>
  <cols>
    <col width="26" customWidth="1" min="1" max="1"/>
    <col width="100" customWidth="1" min="2" max="2"/>
    <col width="40" customWidth="1" min="3" max="3"/>
    <col width="32" customWidth="1" min="4" max="4"/>
    <col width="18" customWidth="1" min="5" max="5"/>
    <col width="16" customWidth="1" min="6" max="6"/>
    <col width="32" customWidth="1" min="7" max="7"/>
    <col width="14" customWidth="1" min="8" max="8"/>
    <col width="13" customWidth="1" min="9" max="9"/>
  </cols>
  <sheetData>
    <row r="1">
      <c r="A1" s="1" t="inlineStr">
        <is>
          <t>AI SOC vendor evaluation worksheet</t>
        </is>
      </c>
    </row>
    <row r="2">
      <c r="A2" s="2" t="inlineStr">
        <is>
          <t>70 questions · Worksheet v1.9, guide v1.9 · 27 September 2026 · Jessen Kurien · jessenkurien.com</t>
        </is>
      </c>
    </row>
    <row r="3"/>
    <row r="4">
      <c r="A4" s="3" t="inlineStr">
        <is>
          <t>Companion to “Buying an AI SOC? Ask these 70 questions first” — the guide explains what each question is testing and what a good answer sounds like.</t>
        </is>
      </c>
    </row>
    <row r="5"/>
    <row r="6">
      <c r="A6" s="4" t="inlineStr">
        <is>
          <t>ONE WORKBOOK PER VENDOR</t>
        </is>
      </c>
    </row>
    <row r="7">
      <c r="A7" s="5" t="inlineStr">
        <is>
          <t>Do not copy tabs</t>
        </is>
      </c>
      <c r="B7" s="6" t="inlineStr">
        <is>
          <t>Save a separate copy of this file for each product you assess, named after the vendor. The Summary tab's formulas point at the Evaluation tab in the same workbook; duplicating tabs inside one file will silently leave every Summary reading the first vendor's answers.</t>
        </is>
      </c>
    </row>
    <row r="8">
      <c r="A8" s="5" t="inlineStr">
        <is>
          <t>Comparing products</t>
        </is>
      </c>
      <c r="B8" s="6" t="inlineStr">
        <is>
          <t>Put the Summary figures from each workbook side by side by hand. Three numbers per vendor is all a comparison needs, and it is worth the two minutes not to be misled by a broken reference.</t>
        </is>
      </c>
    </row>
    <row r="9"/>
    <row r="10">
      <c r="A10" s="4" t="inlineStr">
        <is>
          <t>WHAT TO FILL IN</t>
        </is>
      </c>
    </row>
    <row r="11">
      <c r="A11" s="5" t="inlineStr">
        <is>
          <t>The yellow columns are yours</t>
        </is>
      </c>
      <c r="B11" s="6" t="inlineStr">
        <is>
          <t>On the Evaluation tab: Vendor response, Evidence, Test result, Acceptable to us, Gap, Owner and Due. The Critical column is yours too — see below. Columns A to D are reference. The pink tint on six rows marks the critical controls; it does not mean those cells are editable.</t>
        </is>
      </c>
    </row>
    <row r="12">
      <c r="A12" s="5" t="inlineStr">
        <is>
          <t>Fill it in the meeting</t>
        </is>
      </c>
      <c r="B12" s="6" t="inlineStr">
        <is>
          <t>Record what the vendor actually said, in their words. A summary written up afterwards is where four people end up remembering four different answers.</t>
        </is>
      </c>
    </row>
    <row r="13">
      <c r="A13" s="5" t="inlineStr">
        <is>
          <t>Leave Critical alone unless you mean it</t>
        </is>
      </c>
      <c r="B13" s="6" t="inlineStr">
        <is>
          <t>Critical must read Yes or No. Anything else — other text, or an empty cell — takes that row out of the gate, so the workbook counts it as an invalid entry and refuses to report a result until it is fixed.</t>
        </is>
      </c>
    </row>
    <row r="14">
      <c r="A14" s="5" t="inlineStr">
        <is>
          <t>Two judgements, two columns</t>
        </is>
      </c>
      <c r="B14" s="6" t="inlineStr">
        <is>
          <t>Test result records whether the answer was shown. Acceptable to us records whether what was shown is good enough. They are different findings — see below.</t>
        </is>
      </c>
    </row>
    <row r="15"/>
    <row r="16">
      <c r="A16" s="4" t="inlineStr">
        <is>
          <t>TEST RESULT — was it shown?</t>
        </is>
      </c>
    </row>
    <row r="17">
      <c r="A17" s="5" t="inlineStr">
        <is>
          <t>Demonstrated</t>
        </is>
      </c>
      <c r="B17" s="6" t="inlineStr">
        <is>
          <t>You saw it work, on your data or in a test you controlled. A verbal answer is not a demonstration, however confident.</t>
        </is>
      </c>
    </row>
    <row r="18">
      <c r="A18" s="5" t="inlineStr">
        <is>
          <t>Partially demonstrated</t>
        </is>
      </c>
      <c r="B18" s="6" t="inlineStr">
        <is>
          <t>The capability exists, but you saw it in their environment, on their data, or with a caveat that has not been tested — a control that works today but is not enforced by permissions, for example.</t>
        </is>
      </c>
    </row>
    <row r="19">
      <c r="A19" s="5" t="inlineStr">
        <is>
          <t>Not demonstrated</t>
        </is>
      </c>
      <c r="B19" s="6" t="inlineStr">
        <is>
          <t>Asked and not shown. Includes “we can do that” with nothing behind it, and questions the vendor deferred and never returned to.</t>
        </is>
      </c>
    </row>
    <row r="20">
      <c r="A20" s="5" t="inlineStr">
        <is>
          <t>Not applicable</t>
        </is>
      </c>
      <c r="B20" s="6" t="inlineStr">
        <is>
          <t>The question does not apply to this product type. Record the reason and the date in the Gap column. An unanswered question and an inapplicable one look identical six months later, and they are not the same thing.</t>
        </is>
      </c>
    </row>
    <row r="21"/>
    <row r="22">
      <c r="A22" s="4" t="inlineStr">
        <is>
          <t>ACCEPTABLE TO US — is it good enough?</t>
        </is>
      </c>
    </row>
    <row r="23">
      <c r="A23" s="5" t="inlineStr">
        <is>
          <t>Why it is separate</t>
        </is>
      </c>
      <c r="B23" s="6" t="inlineStr">
        <is>
          <t>Evidence quality and acceptability are different findings. A vendor can produce a liability clause instantly, in writing and unambiguous — fully demonstrated — and the clause can place every consequence on you. A vendor can demonstrate a real off-switch that takes forty minutes to propagate. In both cases the evidence is excellent and the answer is not acceptable.</t>
        </is>
      </c>
    </row>
    <row r="24">
      <c r="A24" s="5" t="inlineStr">
        <is>
          <t>Yes / No / Not yet decided</t>
        </is>
      </c>
      <c r="B24" s="6" t="inlineStr">
        <is>
          <t>Use “Not yet decided” honestly. A critical row counts as resolved only when Test result is Demonstrated — or explicitly Not applicable, see below — and Acceptable to us is Yes, so leaving it undecided keeps the gate closed, which is the correct behaviour.</t>
        </is>
      </c>
    </row>
    <row r="25"/>
    <row r="26">
      <c r="A26" s="7" t="inlineStr">
        <is>
          <t>CRITICAL CONTROLS</t>
        </is>
      </c>
    </row>
    <row r="27">
      <c r="A27" s="5" t="inlineStr">
        <is>
          <t>The six rows</t>
        </is>
      </c>
      <c r="B27" s="6" t="inlineStr">
        <is>
          <t>Questions 1, 7, 8, 10, 15 and 22: getting evidence out (1), the permission scope (7), the off-switch (8), what enforces the boundary between the model and the action (10), measuring what the product wrongly closed (15), and the liability position (22).</t>
        </is>
      </c>
    </row>
    <row r="28">
      <c r="A28" s="5" t="inlineStr">
        <is>
          <t>How they behave</t>
        </is>
      </c>
      <c r="B28" s="6" t="inlineStr">
        <is>
          <t>Pass or fail, never a score. A critical row passes only when Test result is Demonstrated and Acceptable to us is Yes.</t>
        </is>
      </c>
    </row>
    <row r="29">
      <c r="A29" s="5" t="inlineStr">
        <is>
          <t>Marking one not applicable</t>
        </is>
      </c>
      <c r="B29" s="6" t="inlineStr">
        <is>
          <t>A critical row can be resolved as Not applicable — for a read-only assistant several will be — but only if you also set Acceptable to us to Yes, having recorded the reason. Left undecided it keeps the gate closed, which is the safe default.</t>
        </is>
      </c>
    </row>
    <row r="30">
      <c r="A30" s="5" t="inlineStr">
        <is>
          <t>Change them if you like</t>
        </is>
      </c>
      <c r="B30" s="6" t="inlineStr">
        <is>
          <t>Set Critical to Yes or No on the Evaluation tab to match what your organisation will not go without. Agree the list before the evaluation starts, not after the answers arrive.</t>
        </is>
      </c>
    </row>
    <row r="31"/>
    <row r="32">
      <c r="A32" s="7" t="inlineStr">
        <is>
          <t>THREE SEPARATE INDICATORS</t>
        </is>
      </c>
    </row>
    <row r="33">
      <c r="A33" s="5" t="inlineStr">
        <is>
          <t>Do not collapse them</t>
        </is>
      </c>
      <c r="B33" s="6" t="inlineStr">
        <is>
          <t>The Summary tab reports the critical gate, how complete the evaluation is, and whether you are ready to decide — as three separate readings. A product can pass the critical gate on six answered questions out of seventy. That is not a good result; it is an evaluation that has barely started.</t>
        </is>
      </c>
    </row>
    <row r="34">
      <c r="A34" s="5" t="inlineStr">
        <is>
          <t>The score</t>
        </is>
      </c>
      <c r="B34" s="6" t="inlineStr">
        <is>
          <t>The score covers only rows you have answered. It is a comparison aid between products that have already passed the gate and been fully evaluated, not a measure of how far through you are.</t>
        </is>
      </c>
    </row>
    <row r="35"/>
    <row r="36">
      <c r="A36" s="4" t="inlineStr">
        <is>
          <t>EXAMPLE ROW</t>
        </is>
      </c>
    </row>
    <row r="37">
      <c r="A37" s="2" t="inlineStr">
        <is>
          <t>How a completed row should look. Do not copy this into the Evaluation tab.</t>
        </is>
      </c>
    </row>
    <row r="38">
      <c r="A38" s="8" t="inlineStr">
        <is>
          <t>#</t>
        </is>
      </c>
      <c r="B38" s="8" t="inlineStr">
        <is>
          <t>Question</t>
        </is>
      </c>
      <c r="C38" s="8" t="inlineStr">
        <is>
          <t>Vendor response</t>
        </is>
      </c>
      <c r="D38" s="8" t="inlineStr">
        <is>
          <t>Evidence</t>
        </is>
      </c>
      <c r="E38" s="8" t="inlineStr">
        <is>
          <t>Test result</t>
        </is>
      </c>
      <c r="F38" s="8" t="inlineStr">
        <is>
          <t>Acceptable to us</t>
        </is>
      </c>
      <c r="G38" s="8" t="inlineStr">
        <is>
          <t>Gap</t>
        </is>
      </c>
      <c r="H38" s="8" t="inlineStr">
        <is>
          <t>Owner</t>
        </is>
      </c>
      <c r="I38" s="8" t="inlineStr">
        <is>
          <t>Due</t>
        </is>
      </c>
    </row>
    <row r="39" ht="58" customHeight="1">
      <c r="A39" s="9" t="n">
        <v>8</v>
      </c>
      <c r="B39" s="9" t="inlineStr">
        <is>
          <t>Can I switch that account off in one action, and how long before it actually stops working?</t>
        </is>
      </c>
      <c r="C39" s="9" t="inlineStr">
        <is>
          <t>“Disable the service principal in the portal; takes effect immediately.” SE could not say what happens to tokens already issued.</t>
        </is>
      </c>
      <c r="D39" s="9" t="inlineStr">
        <is>
          <t>Screen share of the disable action, 2 Oct. No test with a live session.</t>
        </is>
      </c>
      <c r="E39" s="9" t="inlineStr">
        <is>
          <t>Partially demonstrated</t>
        </is>
      </c>
      <c r="F39" s="9" t="inlineStr">
        <is>
          <t>Not yet decided</t>
        </is>
      </c>
      <c r="G39" s="9" t="inlineStr">
        <is>
          <t>Timed revocation test with an active session and a queued action, in our tenant.</t>
        </is>
      </c>
      <c r="H39" s="9" t="inlineStr">
        <is>
          <t>A. Rivera</t>
        </is>
      </c>
      <c r="I39" s="9" t="inlineStr">
        <is>
          <t>17 Oct 2026</t>
        </is>
      </c>
    </row>
    <row r="40"/>
    <row r="41">
      <c r="A41" s="2" t="inlineStr">
        <is>
          <t>Jessen Kurien · jessenkurien.com · AI SOC vendor evaluation guide</t>
        </is>
      </c>
    </row>
    <row r="43">
      <c r="A43" s="4" t="str">
        <v>WORKSHEET LICENCE</v>
      </c>
      <c r="B43" s="4"/>
    </row>
    <row r="44" ht="57" customHeight="1">
      <c r="A44" s="21" t="str">
        <v>Copyright and licence</v>
      </c>
      <c r="B44" s="6" t="str">
        <v>Copyright © 2026 Jessen Kurien. Licensed under Creative Commons Attribution 4.0 International (CC BY 4.0).</v>
      </c>
    </row>
    <row r="45" ht="57" customHeight="1">
      <c r="A45" s="21" t="str">
        <v>Permission</v>
      </c>
      <c r="B45" s="6" t="str">
        <v>You may copy, share and adapt this worksheet, including its reproduced questions, for any purpose, including commercial use, under the licence terms.</v>
      </c>
    </row>
    <row r="46" ht="57" customHeight="1">
      <c r="A46" s="21" t="str">
        <v>Attribution and conditions</v>
      </c>
      <c r="B46" s="6" t="str">
        <v>Give appropriate credit to Jessen Kurien, retain supplied attribution and copyright notices, link to the licence, and indicate changes. Do not imply endorsement or add restrictions that prevent uses the licence permits.</v>
      </c>
    </row>
    <row r="47" ht="57" customHeight="1">
      <c r="A47" s="21" t="str">
        <v>Scope</v>
      </c>
      <c r="B47" s="6" t="str">
        <v>The licence applies to Jessen Kurien’s original worksheet content, including the included question text. It does not apply to the guide PDF as a whole, third-party material, or information entered by worksheet users.</v>
      </c>
    </row>
    <row r="48" ht="25" customHeight="1">
      <c r="A48" s="21" t="str">
        <v>Licence URL</v>
      </c>
      <c r="B48" s="6" t="str">
        <v>Licence: https://creativecommons.org/licenses/by/4.0/</v>
      </c>
    </row>
    <row r="49" ht="57" customHeight="1">
      <c r="A49" s="21" t="str">
        <v>Example attribution</v>
      </c>
      <c r="B49" s="6" t="str">
        <v>Suggested credit: Adapted from AI SOC Vendor Evaluation Worksheet v1.9 by Jessen Kurien, https://www.jessenkurien.com/, CC BY 4.0. Changes: [describe your changes].</v>
      </c>
    </row>
  </sheetData>
  <pageMargins left="0.4" right="0.4" top="0.5" bottom="0.5"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L7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5" customWidth="1" min="1" max="1"/>
    <col width="20" customWidth="1" min="2" max="2"/>
    <col width="60" customWidth="1" min="3" max="3"/>
    <col width="20" customWidth="1" min="4" max="4"/>
    <col width="9" customWidth="1" min="5" max="5"/>
    <col width="44" customWidth="1" min="6" max="6"/>
    <col width="32" customWidth="1" min="7" max="7"/>
    <col width="19" customWidth="1" min="8" max="8"/>
    <col width="17" customWidth="1" min="9" max="9"/>
    <col width="38" customWidth="1" min="10" max="10"/>
    <col width="13" customWidth="1" min="11" max="11"/>
    <col width="12" customWidth="1" min="12" max="12"/>
  </cols>
  <sheetData>
    <row r="1" ht="26" customHeight="1">
      <c r="A1" s="10" t="inlineStr">
        <is>
          <t>#</t>
        </is>
      </c>
      <c r="B1" s="10" t="inlineStr">
        <is>
          <t>Section</t>
        </is>
      </c>
      <c r="C1" s="10" t="inlineStr">
        <is>
          <t>Question</t>
        </is>
      </c>
      <c r="D1" s="10" t="inlineStr">
        <is>
          <t>Phase</t>
        </is>
      </c>
      <c r="E1" s="10" t="inlineStr">
        <is>
          <t>Critical</t>
        </is>
      </c>
      <c r="F1" s="10" t="inlineStr">
        <is>
          <t>Vendor response</t>
        </is>
      </c>
      <c r="G1" s="10" t="inlineStr">
        <is>
          <t>Evidence</t>
        </is>
      </c>
      <c r="H1" s="10" t="inlineStr">
        <is>
          <t>Test result</t>
        </is>
      </c>
      <c r="I1" s="10" t="inlineStr">
        <is>
          <t>Acceptable to us</t>
        </is>
      </c>
      <c r="J1" s="10" t="inlineStr">
        <is>
          <t>Gap</t>
        </is>
      </c>
      <c r="K1" s="10" t="inlineStr">
        <is>
          <t>Owner</t>
        </is>
      </c>
      <c r="L1" s="10" t="inlineStr">
        <is>
          <t>Due</t>
        </is>
      </c>
    </row>
    <row r="2" ht="42" customHeight="1">
      <c r="A2" s="11" t="n">
        <v>1</v>
      </c>
      <c r="B2" s="11" t="inlineStr">
        <is>
          <t>Evidence</t>
        </is>
      </c>
      <c r="C2" s="11" t="inlineStr">
        <is>
          <t>Which events do you record, and can I get a copy into my own log system?</t>
        </is>
      </c>
      <c r="D2" s="11" t="inlineStr">
        <is>
          <t>First meeting</t>
        </is>
      </c>
      <c r="E2" s="12" t="inlineStr">
        <is>
          <t>Yes</t>
        </is>
      </c>
      <c r="F2" s="13" t="inlineStr"/>
      <c r="G2" s="13" t="inlineStr"/>
      <c r="H2" s="13" t="inlineStr"/>
      <c r="I2" s="13" t="inlineStr"/>
      <c r="J2" s="13" t="inlineStr"/>
      <c r="K2" s="13" t="inlineStr"/>
      <c r="L2" s="13" t="inlineStr"/>
    </row>
    <row r="3" ht="42" customHeight="1">
      <c r="A3" s="14" t="n">
        <v>2</v>
      </c>
      <c r="B3" s="14" t="inlineStr">
        <is>
          <t>Evidence</t>
        </is>
      </c>
      <c r="C3" s="14" t="inlineStr">
        <is>
          <t>Do you log the tool call itself, or only the conclusion the agent reached?</t>
        </is>
      </c>
      <c r="D3" s="14" t="inlineStr">
        <is>
          <t>Technical evaluation</t>
        </is>
      </c>
      <c r="E3" s="14" t="inlineStr">
        <is>
          <t>No</t>
        </is>
      </c>
      <c r="F3" s="13" t="inlineStr"/>
      <c r="G3" s="13" t="inlineStr"/>
      <c r="H3" s="13" t="inlineStr"/>
      <c r="I3" s="13" t="inlineStr"/>
      <c r="J3" s="13" t="inlineStr"/>
      <c r="K3" s="13" t="inlineStr"/>
      <c r="L3" s="13" t="inlineStr"/>
    </row>
    <row r="4" ht="42" customHeight="1">
      <c r="A4" s="9" t="n">
        <v>3</v>
      </c>
      <c r="B4" s="9" t="inlineStr">
        <is>
          <t>Evidence</t>
        </is>
      </c>
      <c r="C4" s="9" t="inlineStr">
        <is>
          <t>Can I reconstruct a closed alert six months from now without logging into your console — and could the record have been changed in the meantime?</t>
        </is>
      </c>
      <c r="D4" s="9" t="inlineStr">
        <is>
          <t>Technical evaluation</t>
        </is>
      </c>
      <c r="E4" s="9" t="inlineStr">
        <is>
          <t>No</t>
        </is>
      </c>
      <c r="F4" s="13" t="inlineStr"/>
      <c r="G4" s="13" t="inlineStr"/>
      <c r="H4" s="13" t="inlineStr"/>
      <c r="I4" s="13" t="inlineStr"/>
      <c r="J4" s="13" t="inlineStr"/>
      <c r="K4" s="13" t="inlineStr"/>
      <c r="L4" s="13" t="inlineStr"/>
    </row>
    <row r="5" ht="42" customHeight="1">
      <c r="A5" s="14" t="n">
        <v>4</v>
      </c>
      <c r="B5" s="14" t="inlineStr">
        <is>
          <t>Evidence</t>
        </is>
      </c>
      <c r="C5" s="14" t="inlineStr">
        <is>
          <t>What do you not log?</t>
        </is>
      </c>
      <c r="D5" s="14" t="inlineStr">
        <is>
          <t>Technical evaluation</t>
        </is>
      </c>
      <c r="E5" s="14" t="inlineStr">
        <is>
          <t>No</t>
        </is>
      </c>
      <c r="F5" s="13" t="inlineStr"/>
      <c r="G5" s="13" t="inlineStr"/>
      <c r="H5" s="13" t="inlineStr"/>
      <c r="I5" s="13" t="inlineStr"/>
      <c r="J5" s="13" t="inlineStr"/>
      <c r="K5" s="13" t="inlineStr"/>
      <c r="L5" s="13" t="inlineStr"/>
    </row>
    <row r="6" ht="42" customHeight="1">
      <c r="A6" s="9" t="n">
        <v>5</v>
      </c>
      <c r="B6" s="9" t="inlineStr">
        <is>
          <t>Evidence</t>
        </is>
      </c>
      <c r="C6" s="9" t="inlineStr">
        <is>
          <t>How long from the agent acting to me being able to search for it — seconds, minutes, or next day?</t>
        </is>
      </c>
      <c r="D6" s="9" t="inlineStr">
        <is>
          <t>Technical evaluation</t>
        </is>
      </c>
      <c r="E6" s="9" t="inlineStr">
        <is>
          <t>No</t>
        </is>
      </c>
      <c r="F6" s="13" t="inlineStr"/>
      <c r="G6" s="13" t="inlineStr"/>
      <c r="H6" s="13" t="inlineStr"/>
      <c r="I6" s="13" t="inlineStr"/>
      <c r="J6" s="13" t="inlineStr"/>
      <c r="K6" s="13" t="inlineStr"/>
      <c r="L6" s="13" t="inlineStr"/>
    </row>
    <row r="7" ht="42" customHeight="1">
      <c r="A7" s="14" t="n">
        <v>6</v>
      </c>
      <c r="B7" s="14" t="inlineStr">
        <is>
          <t>Evidence</t>
        </is>
      </c>
      <c r="C7" s="14" t="inlineStr">
        <is>
          <t>Do your records carry the same identifiers as my own logs?</t>
        </is>
      </c>
      <c r="D7" s="14" t="inlineStr">
        <is>
          <t>Technical evaluation</t>
        </is>
      </c>
      <c r="E7" s="14" t="inlineStr">
        <is>
          <t>No</t>
        </is>
      </c>
      <c r="F7" s="13" t="inlineStr"/>
      <c r="G7" s="13" t="inlineStr"/>
      <c r="H7" s="13" t="inlineStr"/>
      <c r="I7" s="13" t="inlineStr"/>
      <c r="J7" s="13" t="inlineStr"/>
      <c r="K7" s="13" t="inlineStr"/>
      <c r="L7" s="13" t="inlineStr"/>
    </row>
    <row r="8" ht="42" customHeight="1">
      <c r="A8" s="11" t="n">
        <v>7</v>
      </c>
      <c r="B8" s="11" t="inlineStr">
        <is>
          <t>Authority</t>
        </is>
      </c>
      <c r="C8" s="11" t="inlineStr">
        <is>
          <t>What account does the product use inside my environment, what can that account reach, and who at your company can use it?</t>
        </is>
      </c>
      <c r="D8" s="11" t="inlineStr">
        <is>
          <t>First meeting</t>
        </is>
      </c>
      <c r="E8" s="12" t="inlineStr">
        <is>
          <t>Yes</t>
        </is>
      </c>
      <c r="F8" s="13" t="inlineStr"/>
      <c r="G8" s="13" t="inlineStr"/>
      <c r="H8" s="13" t="inlineStr"/>
      <c r="I8" s="13" t="inlineStr"/>
      <c r="J8" s="13" t="inlineStr"/>
      <c r="K8" s="13" t="inlineStr"/>
      <c r="L8" s="13" t="inlineStr"/>
    </row>
    <row r="9" ht="42" customHeight="1">
      <c r="A9" s="11" t="n">
        <v>8</v>
      </c>
      <c r="B9" s="11" t="inlineStr">
        <is>
          <t>Authority</t>
        </is>
      </c>
      <c r="C9" s="11" t="inlineStr">
        <is>
          <t>Can I switch that account off in one action, and how long before it actually stops working?</t>
        </is>
      </c>
      <c r="D9" s="11" t="inlineStr">
        <is>
          <t>First meeting</t>
        </is>
      </c>
      <c r="E9" s="12" t="inlineStr">
        <is>
          <t>Yes</t>
        </is>
      </c>
      <c r="F9" s="13" t="inlineStr"/>
      <c r="G9" s="13" t="inlineStr"/>
      <c r="H9" s="13" t="inlineStr"/>
      <c r="I9" s="13" t="inlineStr"/>
      <c r="J9" s="13" t="inlineStr"/>
      <c r="K9" s="13" t="inlineStr"/>
      <c r="L9" s="13" t="inlineStr"/>
    </row>
    <row r="10" ht="42" customHeight="1">
      <c r="A10" s="9" t="n">
        <v>9</v>
      </c>
      <c r="B10" s="9" t="inlineStr">
        <is>
          <t>Authority</t>
        </is>
      </c>
      <c r="C10" s="9" t="inlineStr">
        <is>
          <t>What can it do without a human approving it — and is that something I configure, or something you promise?</t>
        </is>
      </c>
      <c r="D10" s="9" t="inlineStr">
        <is>
          <t>Technical evaluation</t>
        </is>
      </c>
      <c r="E10" s="9" t="inlineStr">
        <is>
          <t>No</t>
        </is>
      </c>
      <c r="F10" s="13" t="inlineStr"/>
      <c r="G10" s="13" t="inlineStr"/>
      <c r="H10" s="13" t="inlineStr"/>
      <c r="I10" s="13" t="inlineStr"/>
      <c r="J10" s="13" t="inlineStr"/>
      <c r="K10" s="13" t="inlineStr"/>
      <c r="L10" s="13" t="inlineStr"/>
    </row>
    <row r="11" ht="42" customHeight="1">
      <c r="A11" s="11" t="n">
        <v>10</v>
      </c>
      <c r="B11" s="11" t="inlineStr">
        <is>
          <t>Authority</t>
        </is>
      </c>
      <c r="C11" s="11" t="inlineStr">
        <is>
          <t>Between the AI deciding and the action happening, what actually enforces the rules — and can I inspect it?</t>
        </is>
      </c>
      <c r="D11" s="11" t="inlineStr">
        <is>
          <t>First meeting</t>
        </is>
      </c>
      <c r="E11" s="12" t="inlineStr">
        <is>
          <t>Yes</t>
        </is>
      </c>
      <c r="F11" s="13" t="inlineStr"/>
      <c r="G11" s="13" t="inlineStr"/>
      <c r="H11" s="13" t="inlineStr"/>
      <c r="I11" s="13" t="inlineStr"/>
      <c r="J11" s="13" t="inlineStr"/>
      <c r="K11" s="13" t="inlineStr"/>
      <c r="L11" s="13" t="inlineStr"/>
    </row>
    <row r="12" ht="42" customHeight="1">
      <c r="A12" s="9" t="n">
        <v>11</v>
      </c>
      <c r="B12" s="9" t="inlineStr">
        <is>
          <t>Authority</t>
        </is>
      </c>
      <c r="C12" s="9" t="inlineStr">
        <is>
          <t>Can it change my detection rules, my logging settings, or how long I keep logs — and what stops a change nobody approved?</t>
        </is>
      </c>
      <c r="D12" s="9" t="inlineStr">
        <is>
          <t>Technical evaluation</t>
        </is>
      </c>
      <c r="E12" s="9" t="inlineStr">
        <is>
          <t>No</t>
        </is>
      </c>
      <c r="F12" s="13" t="inlineStr"/>
      <c r="G12" s="13" t="inlineStr"/>
      <c r="H12" s="13" t="inlineStr"/>
      <c r="I12" s="13" t="inlineStr"/>
      <c r="J12" s="13" t="inlineStr"/>
      <c r="K12" s="13" t="inlineStr"/>
      <c r="L12" s="13" t="inlineStr"/>
    </row>
    <row r="13" ht="42" customHeight="1">
      <c r="A13" s="14" t="n">
        <v>12</v>
      </c>
      <c r="B13" s="14" t="inlineStr">
        <is>
          <t>Authority</t>
        </is>
      </c>
      <c r="C13" s="14" t="inlineStr">
        <is>
          <t>Can it hand work to other agents or create new ones — and does my off-switch stop those too?</t>
        </is>
      </c>
      <c r="D13" s="14" t="inlineStr">
        <is>
          <t>Technical evaluation</t>
        </is>
      </c>
      <c r="E13" s="14" t="inlineStr">
        <is>
          <t>No</t>
        </is>
      </c>
      <c r="F13" s="13" t="inlineStr"/>
      <c r="G13" s="13" t="inlineStr"/>
      <c r="H13" s="13" t="inlineStr"/>
      <c r="I13" s="13" t="inlineStr"/>
      <c r="J13" s="13" t="inlineStr"/>
      <c r="K13" s="13" t="inlineStr"/>
      <c r="L13" s="13" t="inlineStr"/>
    </row>
    <row r="14" ht="42" customHeight="1">
      <c r="A14" s="9" t="n">
        <v>13</v>
      </c>
      <c r="B14" s="9" t="inlineStr">
        <is>
          <t>Authority</t>
        </is>
      </c>
      <c r="C14" s="9" t="inlineStr">
        <is>
          <t>Does it save anything between cases — notes, memory, a knowledge base? Who can read and write that, and can anything learned in my tenant surface in another customer's investigation?</t>
        </is>
      </c>
      <c r="D14" s="9" t="inlineStr">
        <is>
          <t>Technical evaluation</t>
        </is>
      </c>
      <c r="E14" s="9" t="inlineStr">
        <is>
          <t>No</t>
        </is>
      </c>
      <c r="F14" s="13" t="inlineStr"/>
      <c r="G14" s="13" t="inlineStr"/>
      <c r="H14" s="13" t="inlineStr"/>
      <c r="I14" s="13" t="inlineStr"/>
      <c r="J14" s="13" t="inlineStr"/>
      <c r="K14" s="13" t="inlineStr"/>
      <c r="L14" s="13" t="inlineStr"/>
    </row>
    <row r="15" ht="42" customHeight="1">
      <c r="A15" s="14" t="n">
        <v>14</v>
      </c>
      <c r="B15" s="14" t="inlineStr">
        <is>
          <t>Authority</t>
        </is>
      </c>
      <c r="C15" s="14" t="inlineStr">
        <is>
          <t>Can it act on systems outside the scope we agreed, if it decides they are relevant?</t>
        </is>
      </c>
      <c r="D15" s="14" t="inlineStr">
        <is>
          <t>Technical evaluation</t>
        </is>
      </c>
      <c r="E15" s="14" t="inlineStr">
        <is>
          <t>No</t>
        </is>
      </c>
      <c r="F15" s="13" t="inlineStr"/>
      <c r="G15" s="13" t="inlineStr"/>
      <c r="H15" s="13" t="inlineStr"/>
      <c r="I15" s="13" t="inlineStr"/>
      <c r="J15" s="13" t="inlineStr"/>
      <c r="K15" s="13" t="inlineStr"/>
      <c r="L15" s="13" t="inlineStr"/>
    </row>
    <row r="16" ht="42" customHeight="1">
      <c r="A16" s="11" t="n">
        <v>15</v>
      </c>
      <c r="B16" s="11" t="inlineStr">
        <is>
          <t>Failure</t>
        </is>
      </c>
      <c r="C16" s="11" t="inlineStr">
        <is>
          <t>How often does it close a real incident as benign, and how did you measure that?</t>
        </is>
      </c>
      <c r="D16" s="11" t="inlineStr">
        <is>
          <t>First meeting</t>
        </is>
      </c>
      <c r="E16" s="12" t="inlineStr">
        <is>
          <t>Yes</t>
        </is>
      </c>
      <c r="F16" s="13" t="inlineStr"/>
      <c r="G16" s="13" t="inlineStr"/>
      <c r="H16" s="13" t="inlineStr"/>
      <c r="I16" s="13" t="inlineStr"/>
      <c r="J16" s="13" t="inlineStr"/>
      <c r="K16" s="13" t="inlineStr"/>
      <c r="L16" s="13" t="inlineStr"/>
    </row>
    <row r="17" ht="42" customHeight="1">
      <c r="A17" s="14" t="n">
        <v>16</v>
      </c>
      <c r="B17" s="14" t="inlineStr">
        <is>
          <t>Failure</t>
        </is>
      </c>
      <c r="C17" s="14" t="inlineStr">
        <is>
          <t>Suppose an attacker plants instructions inside an alert your agent reads. What can it do before anyone notices?</t>
        </is>
      </c>
      <c r="D17" s="14" t="inlineStr">
        <is>
          <t>First meeting</t>
        </is>
      </c>
      <c r="E17" s="14" t="inlineStr">
        <is>
          <t>No</t>
        </is>
      </c>
      <c r="F17" s="13" t="inlineStr"/>
      <c r="G17" s="13" t="inlineStr"/>
      <c r="H17" s="13" t="inlineStr"/>
      <c r="I17" s="13" t="inlineStr"/>
      <c r="J17" s="13" t="inlineStr"/>
      <c r="K17" s="13" t="inlineStr"/>
      <c r="L17" s="13" t="inlineStr"/>
    </row>
    <row r="18" ht="42" customHeight="1">
      <c r="A18" s="9" t="n">
        <v>17</v>
      </c>
      <c r="B18" s="9" t="inlineStr">
        <is>
          <t>Failure</t>
        </is>
      </c>
      <c r="C18" s="9" t="inlineStr">
        <is>
          <t>If one decision is wrong, how many systems can it touch before something stops it?</t>
        </is>
      </c>
      <c r="D18" s="9" t="inlineStr">
        <is>
          <t>Technical evaluation</t>
        </is>
      </c>
      <c r="E18" s="9" t="inlineStr">
        <is>
          <t>No</t>
        </is>
      </c>
      <c r="F18" s="13" t="inlineStr"/>
      <c r="G18" s="13" t="inlineStr"/>
      <c r="H18" s="13" t="inlineStr"/>
      <c r="I18" s="13" t="inlineStr"/>
      <c r="J18" s="13" t="inlineStr"/>
      <c r="K18" s="13" t="inlineStr"/>
      <c r="L18" s="13" t="inlineStr"/>
    </row>
    <row r="19" ht="42" customHeight="1">
      <c r="A19" s="14" t="n">
        <v>18</v>
      </c>
      <c r="B19" s="14" t="inlineStr">
        <is>
          <t>Failure</t>
        </is>
      </c>
      <c r="C19" s="14" t="inlineStr">
        <is>
          <t>Show me a case where the agent got it wrong.</t>
        </is>
      </c>
      <c r="D19" s="14" t="inlineStr">
        <is>
          <t>Technical evaluation</t>
        </is>
      </c>
      <c r="E19" s="14" t="inlineStr">
        <is>
          <t>No</t>
        </is>
      </c>
      <c r="F19" s="13" t="inlineStr"/>
      <c r="G19" s="13" t="inlineStr"/>
      <c r="H19" s="13" t="inlineStr"/>
      <c r="I19" s="13" t="inlineStr"/>
      <c r="J19" s="13" t="inlineStr"/>
      <c r="K19" s="13" t="inlineStr"/>
      <c r="L19" s="13" t="inlineStr"/>
    </row>
    <row r="20" ht="42" customHeight="1">
      <c r="A20" s="9" t="n">
        <v>19</v>
      </c>
      <c r="B20" s="9" t="inlineStr">
        <is>
          <t>Failure</t>
        </is>
      </c>
      <c r="C20" s="9" t="inlineStr">
        <is>
          <t>Has it ever taken an action you did not intend — in a customer environment or in testing?</t>
        </is>
      </c>
      <c r="D20" s="9" t="inlineStr">
        <is>
          <t>Technical evaluation</t>
        </is>
      </c>
      <c r="E20" s="9" t="inlineStr">
        <is>
          <t>No</t>
        </is>
      </c>
      <c r="F20" s="13" t="inlineStr"/>
      <c r="G20" s="13" t="inlineStr"/>
      <c r="H20" s="13" t="inlineStr"/>
      <c r="I20" s="13" t="inlineStr"/>
      <c r="J20" s="13" t="inlineStr"/>
      <c r="K20" s="13" t="inlineStr"/>
      <c r="L20" s="13" t="inlineStr"/>
    </row>
    <row r="21" ht="42" customHeight="1">
      <c r="A21" s="14" t="n">
        <v>20</v>
      </c>
      <c r="B21" s="14" t="inlineStr">
        <is>
          <t>Failure</t>
        </is>
      </c>
      <c r="C21" s="14" t="inlineStr">
        <is>
          <t>Walk me through shutting your product down during an incident.</t>
        </is>
      </c>
      <c r="D21" s="14" t="inlineStr">
        <is>
          <t>Technical evaluation</t>
        </is>
      </c>
      <c r="E21" s="14" t="inlineStr">
        <is>
          <t>No</t>
        </is>
      </c>
      <c r="F21" s="13" t="inlineStr"/>
      <c r="G21" s="13" t="inlineStr"/>
      <c r="H21" s="13" t="inlineStr"/>
      <c r="I21" s="13" t="inlineStr"/>
      <c r="J21" s="13" t="inlineStr"/>
      <c r="K21" s="13" t="inlineStr"/>
      <c r="L21" s="13" t="inlineStr"/>
    </row>
    <row r="22" ht="42" customHeight="1">
      <c r="A22" s="9" t="n">
        <v>21</v>
      </c>
      <c r="B22" s="9" t="inlineStr">
        <is>
          <t>Failure</t>
        </is>
      </c>
      <c r="C22" s="9" t="inlineStr">
        <is>
          <t>What happens when your product is the thing the attacker manipulated?</t>
        </is>
      </c>
      <c r="D22" s="9" t="inlineStr">
        <is>
          <t>Technical evaluation</t>
        </is>
      </c>
      <c r="E22" s="9" t="inlineStr">
        <is>
          <t>No</t>
        </is>
      </c>
      <c r="F22" s="13" t="inlineStr"/>
      <c r="G22" s="13" t="inlineStr"/>
      <c r="H22" s="13" t="inlineStr"/>
      <c r="I22" s="13" t="inlineStr"/>
      <c r="J22" s="13" t="inlineStr"/>
      <c r="K22" s="13" t="inlineStr"/>
      <c r="L22" s="13" t="inlineStr"/>
    </row>
    <row r="23" ht="42" customHeight="1">
      <c r="A23" s="11" t="n">
        <v>22</v>
      </c>
      <c r="B23" s="11" t="inlineStr">
        <is>
          <t>Failure</t>
        </is>
      </c>
      <c r="C23" s="11" t="inlineStr">
        <is>
          <t>If it takes a damaging action, who is liable — you or us? Show me the clause.</t>
        </is>
      </c>
      <c r="D23" s="11" t="inlineStr">
        <is>
          <t>Procurement and legal</t>
        </is>
      </c>
      <c r="E23" s="12" t="inlineStr">
        <is>
          <t>Yes</t>
        </is>
      </c>
      <c r="F23" s="13" t="inlineStr"/>
      <c r="G23" s="13" t="inlineStr"/>
      <c r="H23" s="13" t="inlineStr"/>
      <c r="I23" s="13" t="inlineStr"/>
      <c r="J23" s="13" t="inlineStr"/>
      <c r="K23" s="13" t="inlineStr"/>
      <c r="L23" s="13" t="inlineStr"/>
    </row>
    <row r="24" ht="42" customHeight="1">
      <c r="A24" s="9" t="n">
        <v>23</v>
      </c>
      <c r="B24" s="9" t="inlineStr">
        <is>
          <t>Failure</t>
        </is>
      </c>
      <c r="C24" s="9" t="inlineStr">
        <is>
          <t>When your product is down, what happens to the alerts it would have handled?</t>
        </is>
      </c>
      <c r="D24" s="9" t="inlineStr">
        <is>
          <t>Technical evaluation</t>
        </is>
      </c>
      <c r="E24" s="9" t="inlineStr">
        <is>
          <t>No</t>
        </is>
      </c>
      <c r="F24" s="13" t="inlineStr"/>
      <c r="G24" s="13" t="inlineStr"/>
      <c r="H24" s="13" t="inlineStr"/>
      <c r="I24" s="13" t="inlineStr"/>
      <c r="J24" s="13" t="inlineStr"/>
      <c r="K24" s="13" t="inlineStr"/>
      <c r="L24" s="13" t="inlineStr"/>
    </row>
    <row r="25" ht="42" customHeight="1">
      <c r="A25" s="14" t="n">
        <v>24</v>
      </c>
      <c r="B25" s="14" t="inlineStr">
        <is>
          <t>Vendor claims and testing</t>
        </is>
      </c>
      <c r="C25" s="14" t="inlineStr">
        <is>
          <t>Is your headline number typical or your best case — what was the spread, across how many environments, over what period, and how many of them look like mine?</t>
        </is>
      </c>
      <c r="D25" s="14" t="inlineStr">
        <is>
          <t>Proof of concept</t>
        </is>
      </c>
      <c r="E25" s="14" t="inlineStr">
        <is>
          <t>No</t>
        </is>
      </c>
      <c r="F25" s="13" t="inlineStr"/>
      <c r="G25" s="13" t="inlineStr"/>
      <c r="H25" s="13" t="inlineStr"/>
      <c r="I25" s="13" t="inlineStr"/>
      <c r="J25" s="13" t="inlineStr"/>
      <c r="K25" s="13" t="inlineStr"/>
      <c r="L25" s="13" t="inlineStr"/>
    </row>
    <row r="26" ht="42" customHeight="1">
      <c r="A26" s="9" t="n">
        <v>25</v>
      </c>
      <c r="B26" s="9" t="inlineStr">
        <is>
          <t>Vendor claims and testing</t>
        </is>
      </c>
      <c r="C26" s="9" t="inlineStr">
        <is>
          <t>Can I run the evaluation myself, in my environment, on my data?</t>
        </is>
      </c>
      <c r="D26" s="9" t="inlineStr">
        <is>
          <t>First meeting</t>
        </is>
      </c>
      <c r="E26" s="9" t="inlineStr">
        <is>
          <t>No</t>
        </is>
      </c>
      <c r="F26" s="13" t="inlineStr"/>
      <c r="G26" s="13" t="inlineStr"/>
      <c r="H26" s="13" t="inlineStr"/>
      <c r="I26" s="13" t="inlineStr"/>
      <c r="J26" s="13" t="inlineStr"/>
      <c r="K26" s="13" t="inlineStr"/>
      <c r="L26" s="13" t="inlineStr"/>
    </row>
    <row r="27" ht="42" customHeight="1">
      <c r="A27" s="14" t="n">
        <v>26</v>
      </c>
      <c r="B27" s="14" t="inlineStr">
        <is>
          <t>Vendor claims and testing</t>
        </is>
      </c>
      <c r="C27" s="14" t="inlineStr">
        <is>
          <t>If alerts arrive late or humans respond slowly, how much worse do your numbers get?</t>
        </is>
      </c>
      <c r="D27" s="14" t="inlineStr">
        <is>
          <t>Proof of concept</t>
        </is>
      </c>
      <c r="E27" s="14" t="inlineStr">
        <is>
          <t>No</t>
        </is>
      </c>
      <c r="F27" s="13" t="inlineStr"/>
      <c r="G27" s="13" t="inlineStr"/>
      <c r="H27" s="13" t="inlineStr"/>
      <c r="I27" s="13" t="inlineStr"/>
      <c r="J27" s="13" t="inlineStr"/>
      <c r="K27" s="13" t="inlineStr"/>
      <c r="L27" s="13" t="inlineStr"/>
    </row>
    <row r="28" ht="42" customHeight="1">
      <c r="A28" s="9" t="n">
        <v>27</v>
      </c>
      <c r="B28" s="9" t="inlineStr">
        <is>
          <t>Vendor claims and testing</t>
        </is>
      </c>
      <c r="C28" s="9" t="inlineStr">
        <is>
          <t>What does the agent do when it does not recognise the user or machine in an alert — act anyway, stop, or escalate?</t>
        </is>
      </c>
      <c r="D28" s="9" t="inlineStr">
        <is>
          <t>Proof of concept</t>
        </is>
      </c>
      <c r="E28" s="9" t="inlineStr">
        <is>
          <t>No</t>
        </is>
      </c>
      <c r="F28" s="13" t="inlineStr"/>
      <c r="G28" s="13" t="inlineStr"/>
      <c r="H28" s="13" t="inlineStr"/>
      <c r="I28" s="13" t="inlineStr"/>
      <c r="J28" s="13" t="inlineStr"/>
      <c r="K28" s="13" t="inlineStr"/>
      <c r="L28" s="13" t="inlineStr"/>
    </row>
    <row r="29" ht="42" customHeight="1">
      <c r="A29" s="14" t="n">
        <v>28</v>
      </c>
      <c r="B29" s="14" t="inlineStr">
        <is>
          <t>Vendor claims and testing</t>
        </is>
      </c>
      <c r="C29" s="14" t="inlineStr">
        <is>
          <t>Can the analyst see why it decided something, at the time, or only afterwards in an audit trail?</t>
        </is>
      </c>
      <c r="D29" s="14" t="inlineStr">
        <is>
          <t>Proof of concept</t>
        </is>
      </c>
      <c r="E29" s="14" t="inlineStr">
        <is>
          <t>No</t>
        </is>
      </c>
      <c r="F29" s="13" t="inlineStr"/>
      <c r="G29" s="13" t="inlineStr"/>
      <c r="H29" s="13" t="inlineStr"/>
      <c r="I29" s="13" t="inlineStr"/>
      <c r="J29" s="13" t="inlineStr"/>
      <c r="K29" s="13" t="inlineStr"/>
      <c r="L29" s="13" t="inlineStr"/>
    </row>
    <row r="30" ht="42" customHeight="1">
      <c r="A30" s="9" t="n">
        <v>29</v>
      </c>
      <c r="B30" s="9" t="inlineStr">
        <is>
          <t>Vendor claims and testing</t>
        </is>
      </c>
      <c r="C30" s="9" t="inlineStr">
        <is>
          <t>On our most sensitive systems, does the product do less rather than more? What is still automatic there?</t>
        </is>
      </c>
      <c r="D30" s="9" t="inlineStr">
        <is>
          <t>Proof of concept</t>
        </is>
      </c>
      <c r="E30" s="9" t="inlineStr">
        <is>
          <t>No</t>
        </is>
      </c>
      <c r="F30" s="13" t="inlineStr"/>
      <c r="G30" s="13" t="inlineStr"/>
      <c r="H30" s="13" t="inlineStr"/>
      <c r="I30" s="13" t="inlineStr"/>
      <c r="J30" s="13" t="inlineStr"/>
      <c r="K30" s="13" t="inlineStr"/>
      <c r="L30" s="13" t="inlineStr"/>
    </row>
    <row r="31" ht="42" customHeight="1">
      <c r="A31" s="14" t="n">
        <v>30</v>
      </c>
      <c r="B31" s="14" t="inlineStr">
        <is>
          <t>Speed and accuracy</t>
        </is>
      </c>
      <c r="C31" s="14" t="inlineStr">
        <is>
          <t>Does your product detect anything itself, or does it act on alerts my existing tools generated?</t>
        </is>
      </c>
      <c r="D31" s="14" t="inlineStr">
        <is>
          <t>First meeting</t>
        </is>
      </c>
      <c r="E31" s="14" t="inlineStr">
        <is>
          <t>No</t>
        </is>
      </c>
      <c r="F31" s="13" t="inlineStr"/>
      <c r="G31" s="13" t="inlineStr"/>
      <c r="H31" s="13" t="inlineStr"/>
      <c r="I31" s="13" t="inlineStr"/>
      <c r="J31" s="13" t="inlineStr"/>
      <c r="K31" s="13" t="inlineStr"/>
      <c r="L31" s="13" t="inlineStr"/>
    </row>
    <row r="32" ht="42" customHeight="1">
      <c r="A32" s="9" t="n">
        <v>31</v>
      </c>
      <c r="B32" s="9" t="inlineStr">
        <is>
          <t>Speed and accuracy</t>
        </is>
      </c>
      <c r="C32" s="9" t="inlineStr">
        <is>
          <t>Time to acknowledge and time to triage — what were they before your product, in the same customers, measured the same way?</t>
        </is>
      </c>
      <c r="D32" s="9" t="inlineStr">
        <is>
          <t>Proof of concept</t>
        </is>
      </c>
      <c r="E32" s="9" t="inlineStr">
        <is>
          <t>No</t>
        </is>
      </c>
      <c r="F32" s="13" t="inlineStr"/>
      <c r="G32" s="13" t="inlineStr"/>
      <c r="H32" s="13" t="inlineStr"/>
      <c r="I32" s="13" t="inlineStr"/>
      <c r="J32" s="13" t="inlineStr"/>
      <c r="K32" s="13" t="inlineStr"/>
      <c r="L32" s="13" t="inlineStr"/>
    </row>
    <row r="33" ht="42" customHeight="1">
      <c r="A33" s="14" t="n">
        <v>32</v>
      </c>
      <c r="B33" s="14" t="inlineStr">
        <is>
          <t>Speed and accuracy</t>
        </is>
      </c>
      <c r="C33" s="14" t="inlineStr">
        <is>
          <t>Time to contain — is that the agent issuing the action, or the target system confirming the change took effect?</t>
        </is>
      </c>
      <c r="D33" s="14" t="inlineStr">
        <is>
          <t>Proof of concept</t>
        </is>
      </c>
      <c r="E33" s="14" t="inlineStr">
        <is>
          <t>No</t>
        </is>
      </c>
      <c r="F33" s="13" t="inlineStr"/>
      <c r="G33" s="13" t="inlineStr"/>
      <c r="H33" s="13" t="inlineStr"/>
      <c r="I33" s="13" t="inlineStr"/>
      <c r="J33" s="13" t="inlineStr"/>
      <c r="K33" s="13" t="inlineStr"/>
      <c r="L33" s="13" t="inlineStr"/>
    </row>
    <row r="34" ht="42" customHeight="1">
      <c r="A34" s="9" t="n">
        <v>33</v>
      </c>
      <c r="B34" s="9" t="inlineStr">
        <is>
          <t>Speed and accuracy</t>
        </is>
      </c>
      <c r="C34" s="9" t="inlineStr">
        <is>
          <t>Time to resolve — define it.</t>
        </is>
      </c>
      <c r="D34" s="9" t="inlineStr">
        <is>
          <t>Proof of concept</t>
        </is>
      </c>
      <c r="E34" s="9" t="inlineStr">
        <is>
          <t>No</t>
        </is>
      </c>
      <c r="F34" s="13" t="inlineStr"/>
      <c r="G34" s="13" t="inlineStr"/>
      <c r="H34" s="13" t="inlineStr"/>
      <c r="I34" s="13" t="inlineStr"/>
      <c r="J34" s="13" t="inlineStr"/>
      <c r="K34" s="13" t="inlineStr"/>
      <c r="L34" s="13" t="inlineStr"/>
    </row>
    <row r="35" ht="42" customHeight="1">
      <c r="A35" s="14" t="n">
        <v>34</v>
      </c>
      <c r="B35" s="14" t="inlineStr">
        <is>
          <t>Speed and accuracy</t>
        </is>
      </c>
      <c r="C35" s="14" t="inlineStr">
        <is>
          <t>How many alerts does it correctly dismiss as false alarms, and what is that as a percentage of everything it saw?</t>
        </is>
      </c>
      <c r="D35" s="14" t="inlineStr">
        <is>
          <t>Proof of concept</t>
        </is>
      </c>
      <c r="E35" s="14" t="inlineStr">
        <is>
          <t>No</t>
        </is>
      </c>
      <c r="F35" s="13" t="inlineStr"/>
      <c r="G35" s="13" t="inlineStr"/>
      <c r="H35" s="13" t="inlineStr"/>
      <c r="I35" s="13" t="inlineStr"/>
      <c r="J35" s="13" t="inlineStr"/>
      <c r="K35" s="13" t="inlineStr"/>
      <c r="L35" s="13" t="inlineStr"/>
    </row>
    <row r="36" ht="42" customHeight="1">
      <c r="A36" s="9" t="n">
        <v>35</v>
      </c>
      <c r="B36" s="9" t="inlineStr">
        <is>
          <t>Speed and accuracy</t>
        </is>
      </c>
      <c r="C36" s="9" t="inlineStr">
        <is>
          <t>Of the alerts it closed, how many turned out to be real — and what is your process for finding that out?</t>
        </is>
      </c>
      <c r="D36" s="9" t="inlineStr">
        <is>
          <t>Proof of concept</t>
        </is>
      </c>
      <c r="E36" s="9" t="inlineStr">
        <is>
          <t>No</t>
        </is>
      </c>
      <c r="F36" s="13" t="inlineStr"/>
      <c r="G36" s="13" t="inlineStr"/>
      <c r="H36" s="13" t="inlineStr"/>
      <c r="I36" s="13" t="inlineStr"/>
      <c r="J36" s="13" t="inlineStr"/>
      <c r="K36" s="13" t="inlineStr"/>
      <c r="L36" s="13" t="inlineStr"/>
    </row>
    <row r="37" ht="42" customHeight="1">
      <c r="A37" s="14" t="n">
        <v>36</v>
      </c>
      <c r="B37" s="14" t="inlineStr">
        <is>
          <t>Speed and accuracy</t>
        </is>
      </c>
      <c r="C37" s="14" t="inlineStr">
        <is>
          <t>Does it get faster or more accurate over time in my environment — and if so, from what?</t>
        </is>
      </c>
      <c r="D37" s="14" t="inlineStr">
        <is>
          <t>Proof of concept</t>
        </is>
      </c>
      <c r="E37" s="14" t="inlineStr">
        <is>
          <t>No</t>
        </is>
      </c>
      <c r="F37" s="13" t="inlineStr"/>
      <c r="G37" s="13" t="inlineStr"/>
      <c r="H37" s="13" t="inlineStr"/>
      <c r="I37" s="13" t="inlineStr"/>
      <c r="J37" s="13" t="inlineStr"/>
      <c r="K37" s="13" t="inlineStr"/>
      <c r="L37" s="13" t="inlineStr"/>
    </row>
    <row r="38" ht="42" customHeight="1">
      <c r="A38" s="9" t="n">
        <v>37</v>
      </c>
      <c r="B38" s="9" t="inlineStr">
        <is>
          <t>Speed and accuracy</t>
        </is>
      </c>
      <c r="C38" s="9" t="inlineStr">
        <is>
          <t>Which of these numbers will you commit to in the contract, and what happens when they are missed?</t>
        </is>
      </c>
      <c r="D38" s="9" t="inlineStr">
        <is>
          <t>Proof of concept</t>
        </is>
      </c>
      <c r="E38" s="9" t="inlineStr">
        <is>
          <t>No</t>
        </is>
      </c>
      <c r="F38" s="13" t="inlineStr"/>
      <c r="G38" s="13" t="inlineStr"/>
      <c r="H38" s="13" t="inlineStr"/>
      <c r="I38" s="13" t="inlineStr"/>
      <c r="J38" s="13" t="inlineStr"/>
      <c r="K38" s="13" t="inlineStr"/>
      <c r="L38" s="13" t="inlineStr"/>
    </row>
    <row r="39" ht="42" customHeight="1">
      <c r="A39" s="14" t="n">
        <v>38</v>
      </c>
      <c r="B39" s="14" t="inlineStr">
        <is>
          <t>Correlation</t>
        </is>
      </c>
      <c r="C39" s="14" t="inlineStr">
        <is>
          <t>Does it find relationships across alerts that my rules do not connect?</t>
        </is>
      </c>
      <c r="D39" s="14" t="inlineStr">
        <is>
          <t>Proof of concept</t>
        </is>
      </c>
      <c r="E39" s="14" t="inlineStr">
        <is>
          <t>No</t>
        </is>
      </c>
      <c r="F39" s="13" t="inlineStr"/>
      <c r="G39" s="13" t="inlineStr"/>
      <c r="H39" s="13" t="inlineStr"/>
      <c r="I39" s="13" t="inlineStr"/>
      <c r="J39" s="13" t="inlineStr"/>
      <c r="K39" s="13" t="inlineStr"/>
      <c r="L39" s="13" t="inlineStr"/>
    </row>
    <row r="40" ht="42" customHeight="1">
      <c r="A40" s="9" t="n">
        <v>39</v>
      </c>
      <c r="B40" s="9" t="inlineStr">
        <is>
          <t>Correlation</t>
        </is>
      </c>
      <c r="C40" s="9" t="inlineStr">
        <is>
          <t>When it finds one, do I get it back as a rule I can keep and run myself?</t>
        </is>
      </c>
      <c r="D40" s="9" t="inlineStr">
        <is>
          <t>Proof of concept</t>
        </is>
      </c>
      <c r="E40" s="9" t="inlineStr">
        <is>
          <t>No</t>
        </is>
      </c>
      <c r="F40" s="13" t="inlineStr"/>
      <c r="G40" s="13" t="inlineStr"/>
      <c r="H40" s="13" t="inlineStr"/>
      <c r="I40" s="13" t="inlineStr"/>
      <c r="J40" s="13" t="inlineStr"/>
      <c r="K40" s="13" t="inlineStr"/>
      <c r="L40" s="13" t="inlineStr"/>
    </row>
    <row r="41" ht="42" customHeight="1">
      <c r="A41" s="14" t="n">
        <v>40</v>
      </c>
      <c r="B41" s="14" t="inlineStr">
        <is>
          <t>Correlation</t>
        </is>
      </c>
      <c r="C41" s="14" t="inlineStr">
        <is>
          <t>Show me a correlation it found in a customer environment that their existing rules missed.</t>
        </is>
      </c>
      <c r="D41" s="14" t="inlineStr">
        <is>
          <t>Proof of concept</t>
        </is>
      </c>
      <c r="E41" s="14" t="inlineStr">
        <is>
          <t>No</t>
        </is>
      </c>
      <c r="F41" s="13" t="inlineStr"/>
      <c r="G41" s="13" t="inlineStr"/>
      <c r="H41" s="13" t="inlineStr"/>
      <c r="I41" s="13" t="inlineStr"/>
      <c r="J41" s="13" t="inlineStr"/>
      <c r="K41" s="13" t="inlineStr"/>
      <c r="L41" s="13" t="inlineStr"/>
    </row>
    <row r="42" ht="42" customHeight="1">
      <c r="A42" s="9" t="n">
        <v>41</v>
      </c>
      <c r="B42" s="9" t="inlineStr">
        <is>
          <t>Supply chain</t>
        </is>
      </c>
      <c r="C42" s="9" t="inlineStr">
        <is>
          <t>List every third-party component, plug-in and connector your product uses, with versions and publishers.</t>
        </is>
      </c>
      <c r="D42" s="9" t="inlineStr">
        <is>
          <t>Technical evaluation</t>
        </is>
      </c>
      <c r="E42" s="9" t="inlineStr">
        <is>
          <t>No</t>
        </is>
      </c>
      <c r="F42" s="13" t="inlineStr"/>
      <c r="G42" s="13" t="inlineStr"/>
      <c r="H42" s="13" t="inlineStr"/>
      <c r="I42" s="13" t="inlineStr"/>
      <c r="J42" s="13" t="inlineStr"/>
      <c r="K42" s="13" t="inlineStr"/>
      <c r="L42" s="13" t="inlineStr"/>
    </row>
    <row r="43" ht="42" customHeight="1">
      <c r="A43" s="14" t="n">
        <v>42</v>
      </c>
      <c r="B43" s="14" t="inlineStr">
        <is>
          <t>Supply chain</t>
        </is>
      </c>
      <c r="C43" s="14" t="inlineStr">
        <is>
          <t>Do those update themselves inside my environment? What changed last month?</t>
        </is>
      </c>
      <c r="D43" s="14" t="inlineStr">
        <is>
          <t>Technical evaluation</t>
        </is>
      </c>
      <c r="E43" s="14" t="inlineStr">
        <is>
          <t>No</t>
        </is>
      </c>
      <c r="F43" s="13" t="inlineStr"/>
      <c r="G43" s="13" t="inlineStr"/>
      <c r="H43" s="13" t="inlineStr"/>
      <c r="I43" s="13" t="inlineStr"/>
      <c r="J43" s="13" t="inlineStr"/>
      <c r="K43" s="13" t="inlineStr"/>
      <c r="L43" s="13" t="inlineStr"/>
    </row>
    <row r="44" ht="42" customHeight="1">
      <c r="A44" s="9" t="n">
        <v>43</v>
      </c>
      <c r="B44" s="9" t="inlineStr">
        <is>
          <t>Supply chain</t>
        </is>
      </c>
      <c r="C44" s="9" t="inlineStr">
        <is>
          <t>Do you lock those components to a fixed version, or take whatever the registry serves that day?</t>
        </is>
      </c>
      <c r="D44" s="9" t="inlineStr">
        <is>
          <t>Technical evaluation</t>
        </is>
      </c>
      <c r="E44" s="9" t="inlineStr">
        <is>
          <t>No</t>
        </is>
      </c>
      <c r="F44" s="13" t="inlineStr"/>
      <c r="G44" s="13" t="inlineStr"/>
      <c r="H44" s="13" t="inlineStr"/>
      <c r="I44" s="13" t="inlineStr"/>
      <c r="J44" s="13" t="inlineStr"/>
      <c r="K44" s="13" t="inlineStr"/>
      <c r="L44" s="13" t="inlineStr"/>
    </row>
    <row r="45" ht="42" customHeight="1">
      <c r="A45" s="14" t="n">
        <v>44</v>
      </c>
      <c r="B45" s="14" t="inlineStr">
        <is>
          <t>Supply chain</t>
        </is>
      </c>
      <c r="C45" s="14" t="inlineStr">
        <is>
          <t>If one of those components is compromised, what limits how far it reaches into my environment?</t>
        </is>
      </c>
      <c r="D45" s="14" t="inlineStr">
        <is>
          <t>Technical evaluation</t>
        </is>
      </c>
      <c r="E45" s="14" t="inlineStr">
        <is>
          <t>No</t>
        </is>
      </c>
      <c r="F45" s="13" t="inlineStr"/>
      <c r="G45" s="13" t="inlineStr"/>
      <c r="H45" s="13" t="inlineStr"/>
      <c r="I45" s="13" t="inlineStr"/>
      <c r="J45" s="13" t="inlineStr"/>
      <c r="K45" s="13" t="inlineStr"/>
      <c r="L45" s="13" t="inlineStr"/>
    </row>
    <row r="46" ht="42" customHeight="1">
      <c r="A46" s="9" t="n">
        <v>45</v>
      </c>
      <c r="B46" s="9" t="inlineStr">
        <is>
          <t>Supply chain</t>
        </is>
      </c>
      <c r="C46" s="9" t="inlineStr">
        <is>
          <t>Do you publish a component inventory for the agent itself, including the model and prompt versions?</t>
        </is>
      </c>
      <c r="D46" s="9" t="inlineStr">
        <is>
          <t>Technical evaluation</t>
        </is>
      </c>
      <c r="E46" s="9" t="inlineStr">
        <is>
          <t>No</t>
        </is>
      </c>
      <c r="F46" s="13" t="inlineStr"/>
      <c r="G46" s="13" t="inlineStr"/>
      <c r="H46" s="13" t="inlineStr"/>
      <c r="I46" s="13" t="inlineStr"/>
      <c r="J46" s="13" t="inlineStr"/>
      <c r="K46" s="13" t="inlineStr"/>
      <c r="L46" s="13" t="inlineStr"/>
    </row>
    <row r="47" ht="42" customHeight="1">
      <c r="A47" s="14" t="n">
        <v>46</v>
      </c>
      <c r="B47" s="14" t="inlineStr">
        <is>
          <t>Ransomware</t>
        </is>
      </c>
      <c r="C47" s="14" t="inlineStr">
        <is>
          <t>Walk me through what your agent does in the first ten minutes of a live encryption event. Which of those actions are automatic?</t>
        </is>
      </c>
      <c r="D47" s="14" t="inlineStr">
        <is>
          <t>Proof of concept</t>
        </is>
      </c>
      <c r="E47" s="14" t="inlineStr">
        <is>
          <t>No</t>
        </is>
      </c>
      <c r="F47" s="13" t="inlineStr"/>
      <c r="G47" s="13" t="inlineStr"/>
      <c r="H47" s="13" t="inlineStr"/>
      <c r="I47" s="13" t="inlineStr"/>
      <c r="J47" s="13" t="inlineStr"/>
      <c r="K47" s="13" t="inlineStr"/>
      <c r="L47" s="13" t="inlineStr"/>
    </row>
    <row r="48" ht="42" customHeight="1">
      <c r="A48" s="9" t="n">
        <v>47</v>
      </c>
      <c r="B48" s="9" t="inlineStr">
        <is>
          <t>Ransomware</t>
        </is>
      </c>
      <c r="C48" s="9" t="inlineStr">
        <is>
          <t>Can it cut a production server off the network — and who decided that was allowed?</t>
        </is>
      </c>
      <c r="D48" s="9" t="inlineStr">
        <is>
          <t>Proof of concept</t>
        </is>
      </c>
      <c r="E48" s="9" t="inlineStr">
        <is>
          <t>No</t>
        </is>
      </c>
      <c r="F48" s="13" t="inlineStr"/>
      <c r="G48" s="13" t="inlineStr"/>
      <c r="H48" s="13" t="inlineStr"/>
      <c r="I48" s="13" t="inlineStr"/>
      <c r="J48" s="13" t="inlineStr"/>
      <c r="K48" s="13" t="inlineStr"/>
      <c r="L48" s="13" t="inlineStr"/>
    </row>
    <row r="49" ht="42" customHeight="1">
      <c r="A49" s="14" t="n">
        <v>48</v>
      </c>
      <c r="B49" s="14" t="inlineStr">
        <is>
          <t>Ransomware</t>
        </is>
      </c>
      <c r="C49" s="14" t="inlineStr">
        <is>
          <t>What happens to your triage and your costs at fifty thousand alerts an hour?</t>
        </is>
      </c>
      <c r="D49" s="14" t="inlineStr">
        <is>
          <t>Proof of concept</t>
        </is>
      </c>
      <c r="E49" s="14" t="inlineStr">
        <is>
          <t>No</t>
        </is>
      </c>
      <c r="F49" s="13" t="inlineStr"/>
      <c r="G49" s="13" t="inlineStr"/>
      <c r="H49" s="13" t="inlineStr"/>
      <c r="I49" s="13" t="inlineStr"/>
      <c r="J49" s="13" t="inlineStr"/>
      <c r="K49" s="13" t="inlineStr"/>
      <c r="L49" s="13" t="inlineStr"/>
    </row>
    <row r="50" ht="42" customHeight="1">
      <c r="A50" s="9" t="n">
        <v>49</v>
      </c>
      <c r="B50" s="9" t="inlineStr">
        <is>
          <t>Ransomware</t>
        </is>
      </c>
      <c r="C50" s="9" t="inlineStr">
        <is>
          <t>What can its account do to backups and the recovery environment — see them, or change them?</t>
        </is>
      </c>
      <c r="D50" s="9" t="inlineStr">
        <is>
          <t>Proof of concept</t>
        </is>
      </c>
      <c r="E50" s="9" t="inlineStr">
        <is>
          <t>No</t>
        </is>
      </c>
      <c r="F50" s="13" t="inlineStr"/>
      <c r="G50" s="13" t="inlineStr"/>
      <c r="H50" s="13" t="inlineStr"/>
      <c r="I50" s="13" t="inlineStr"/>
      <c r="J50" s="13" t="inlineStr"/>
      <c r="K50" s="13" t="inlineStr"/>
      <c r="L50" s="13" t="inlineStr"/>
    </row>
    <row r="51" ht="42" customHeight="1">
      <c r="A51" s="14" t="n">
        <v>50</v>
      </c>
      <c r="B51" s="14" t="inlineStr">
        <is>
          <t>Data theft</t>
        </is>
      </c>
      <c r="C51" s="14" t="inlineStr">
        <is>
          <t>Where is your agent allowed to send data — a short approved list, or anywhere not explicitly blocked?</t>
        </is>
      </c>
      <c r="D51" s="14" t="inlineStr">
        <is>
          <t>Proof of concept</t>
        </is>
      </c>
      <c r="E51" s="14" t="inlineStr">
        <is>
          <t>No</t>
        </is>
      </c>
      <c r="F51" s="13" t="inlineStr"/>
      <c r="G51" s="13" t="inlineStr"/>
      <c r="H51" s="13" t="inlineStr"/>
      <c r="I51" s="13" t="inlineStr"/>
      <c r="J51" s="13" t="inlineStr"/>
      <c r="K51" s="13" t="inlineStr"/>
      <c r="L51" s="13" t="inlineStr"/>
    </row>
    <row r="52" ht="42" customHeight="1">
      <c r="A52" s="9" t="n">
        <v>51</v>
      </c>
      <c r="B52" s="9" t="inlineStr">
        <is>
          <t>Data theft</t>
        </is>
      </c>
      <c r="C52" s="9" t="inlineStr">
        <is>
          <t>Does our alert data, case content or evidence leave our environment? Which fields?</t>
        </is>
      </c>
      <c r="D52" s="9" t="inlineStr">
        <is>
          <t>Proof of concept</t>
        </is>
      </c>
      <c r="E52" s="9" t="inlineStr">
        <is>
          <t>No</t>
        </is>
      </c>
      <c r="F52" s="13" t="inlineStr"/>
      <c r="G52" s="13" t="inlineStr"/>
      <c r="H52" s="13" t="inlineStr"/>
      <c r="I52" s="13" t="inlineStr"/>
      <c r="J52" s="13" t="inlineStr"/>
      <c r="K52" s="13" t="inlineStr"/>
      <c r="L52" s="13" t="inlineStr"/>
    </row>
    <row r="53" ht="42" customHeight="1">
      <c r="A53" s="14" t="n">
        <v>52</v>
      </c>
      <c r="B53" s="14" t="inlineStr">
        <is>
          <t>Data theft</t>
        </is>
      </c>
      <c r="C53" s="14" t="inlineStr">
        <is>
          <t>If it is manipulated, how much data can it move out before something stops it?</t>
        </is>
      </c>
      <c r="D53" s="14" t="inlineStr">
        <is>
          <t>Proof of concept</t>
        </is>
      </c>
      <c r="E53" s="14" t="inlineStr">
        <is>
          <t>No</t>
        </is>
      </c>
      <c r="F53" s="13" t="inlineStr"/>
      <c r="G53" s="13" t="inlineStr"/>
      <c r="H53" s="13" t="inlineStr"/>
      <c r="I53" s="13" t="inlineStr"/>
      <c r="J53" s="13" t="inlineStr"/>
      <c r="K53" s="13" t="inlineStr"/>
      <c r="L53" s="13" t="inlineStr"/>
    </row>
    <row r="54" ht="42" customHeight="1">
      <c r="A54" s="9" t="n">
        <v>53</v>
      </c>
      <c r="B54" s="9" t="inlineStr">
        <is>
          <t>Data theft</t>
        </is>
      </c>
      <c r="C54" s="9" t="inlineStr">
        <is>
          <t>Does it fetch external content while investigating — images, links, lookups?</t>
        </is>
      </c>
      <c r="D54" s="9" t="inlineStr">
        <is>
          <t>Proof of concept</t>
        </is>
      </c>
      <c r="E54" s="9" t="inlineStr">
        <is>
          <t>No</t>
        </is>
      </c>
      <c r="F54" s="13" t="inlineStr"/>
      <c r="G54" s="13" t="inlineStr"/>
      <c r="H54" s="13" t="inlineStr"/>
      <c r="I54" s="13" t="inlineStr"/>
      <c r="J54" s="13" t="inlineStr"/>
      <c r="K54" s="13" t="inlineStr"/>
      <c r="L54" s="13" t="inlineStr"/>
    </row>
    <row r="55" ht="42" customHeight="1">
      <c r="A55" s="14" t="n">
        <v>54</v>
      </c>
      <c r="B55" s="14" t="inlineStr">
        <is>
          <t>Moving between systems</t>
        </is>
      </c>
      <c r="C55" s="14" t="inlineStr">
        <is>
          <t>Does it use separate accounts per environment, or one account spanning production, corporate and cloud?</t>
        </is>
      </c>
      <c r="D55" s="14" t="inlineStr">
        <is>
          <t>Proof of concept</t>
        </is>
      </c>
      <c r="E55" s="14" t="inlineStr">
        <is>
          <t>No</t>
        </is>
      </c>
      <c r="F55" s="13" t="inlineStr"/>
      <c r="G55" s="13" t="inlineStr"/>
      <c r="H55" s="13" t="inlineStr"/>
      <c r="I55" s="13" t="inlineStr"/>
      <c r="J55" s="13" t="inlineStr"/>
      <c r="K55" s="13" t="inlineStr"/>
      <c r="L55" s="13" t="inlineStr"/>
    </row>
    <row r="56" ht="42" customHeight="1">
      <c r="A56" s="9" t="n">
        <v>55</v>
      </c>
      <c r="B56" s="9" t="inlineStr">
        <is>
          <t>Moving between systems</t>
        </is>
      </c>
      <c r="C56" s="9" t="inlineStr">
        <is>
          <t>Can it pivot from an alert in one business unit into another?</t>
        </is>
      </c>
      <c r="D56" s="9" t="inlineStr">
        <is>
          <t>Proof of concept</t>
        </is>
      </c>
      <c r="E56" s="9" t="inlineStr">
        <is>
          <t>No</t>
        </is>
      </c>
      <c r="F56" s="13" t="inlineStr"/>
      <c r="G56" s="13" t="inlineStr"/>
      <c r="H56" s="13" t="inlineStr"/>
      <c r="I56" s="13" t="inlineStr"/>
      <c r="J56" s="13" t="inlineStr"/>
      <c r="K56" s="13" t="inlineStr"/>
      <c r="L56" s="13" t="inlineStr"/>
    </row>
    <row r="57" ht="42" customHeight="1">
      <c r="A57" s="14" t="n">
        <v>56</v>
      </c>
      <c r="B57" s="14" t="inlineStr">
        <is>
          <t>Moving between systems</t>
        </is>
      </c>
      <c r="C57" s="14" t="inlineStr">
        <is>
          <t>Can it call other agents, and do those inherit its permissions?</t>
        </is>
      </c>
      <c r="D57" s="14" t="inlineStr">
        <is>
          <t>Proof of concept</t>
        </is>
      </c>
      <c r="E57" s="14" t="inlineStr">
        <is>
          <t>No</t>
        </is>
      </c>
      <c r="F57" s="13" t="inlineStr"/>
      <c r="G57" s="13" t="inlineStr"/>
      <c r="H57" s="13" t="inlineStr"/>
      <c r="I57" s="13" t="inlineStr"/>
      <c r="J57" s="13" t="inlineStr"/>
      <c r="K57" s="13" t="inlineStr"/>
      <c r="L57" s="13" t="inlineStr"/>
    </row>
    <row r="58" ht="42" customHeight="1">
      <c r="A58" s="9" t="n">
        <v>57</v>
      </c>
      <c r="B58" s="9" t="inlineStr">
        <is>
          <t>Moving between systems</t>
        </is>
      </c>
      <c r="C58" s="9" t="inlineStr">
        <is>
          <t>What is the shortest path from your agent to full administrator rights — have you drawn it?</t>
        </is>
      </c>
      <c r="D58" s="9" t="inlineStr">
        <is>
          <t>Proof of concept</t>
        </is>
      </c>
      <c r="E58" s="9" t="inlineStr">
        <is>
          <t>No</t>
        </is>
      </c>
      <c r="F58" s="13" t="inlineStr"/>
      <c r="G58" s="13" t="inlineStr"/>
      <c r="H58" s="13" t="inlineStr"/>
      <c r="I58" s="13" t="inlineStr"/>
      <c r="J58" s="13" t="inlineStr"/>
      <c r="K58" s="13" t="inlineStr"/>
      <c r="L58" s="13" t="inlineStr"/>
    </row>
    <row r="59" ht="42" customHeight="1">
      <c r="A59" s="14" t="n">
        <v>58</v>
      </c>
      <c r="B59" s="14" t="inlineStr">
        <is>
          <t>Cost</t>
        </is>
      </c>
      <c r="C59" s="14" t="inlineStr">
        <is>
          <t>Is pricing per alert, per user, per unit of AI usage, or flat? If usage-based, is it billed to your account or mine?</t>
        </is>
      </c>
      <c r="D59" s="14" t="inlineStr">
        <is>
          <t>First meeting</t>
        </is>
      </c>
      <c r="E59" s="14" t="inlineStr">
        <is>
          <t>No</t>
        </is>
      </c>
      <c r="F59" s="13" t="inlineStr"/>
      <c r="G59" s="13" t="inlineStr"/>
      <c r="H59" s="13" t="inlineStr"/>
      <c r="I59" s="13" t="inlineStr"/>
      <c r="J59" s="13" t="inlineStr"/>
      <c r="K59" s="13" t="inlineStr"/>
      <c r="L59" s="13" t="inlineStr"/>
    </row>
    <row r="60" ht="42" customHeight="1">
      <c r="A60" s="9" t="n">
        <v>59</v>
      </c>
      <c r="B60" s="9" t="inlineStr">
        <is>
          <t>Cost</t>
        </is>
      </c>
      <c r="C60" s="9" t="inlineStr">
        <is>
          <t>What does it cost to triage one alert — typically, and on the expensive ones?</t>
        </is>
      </c>
      <c r="D60" s="9" t="inlineStr">
        <is>
          <t>Procurement and legal</t>
        </is>
      </c>
      <c r="E60" s="9" t="inlineStr">
        <is>
          <t>No</t>
        </is>
      </c>
      <c r="F60" s="13" t="inlineStr"/>
      <c r="G60" s="13" t="inlineStr"/>
      <c r="H60" s="13" t="inlineStr"/>
      <c r="I60" s="13" t="inlineStr"/>
      <c r="J60" s="13" t="inlineStr"/>
      <c r="K60" s="13" t="inlineStr"/>
      <c r="L60" s="13" t="inlineStr"/>
    </row>
    <row r="61" ht="42" customHeight="1">
      <c r="A61" s="14" t="n">
        <v>60</v>
      </c>
      <c r="B61" s="14" t="inlineStr">
        <is>
          <t>Cost</t>
        </is>
      </c>
      <c r="C61" s="14" t="inlineStr">
        <is>
          <t>Who pays when the agent gets stuck in a loop and makes four hundred tool calls on one alert?</t>
        </is>
      </c>
      <c r="D61" s="14" t="inlineStr">
        <is>
          <t>Procurement and legal</t>
        </is>
      </c>
      <c r="E61" s="14" t="inlineStr">
        <is>
          <t>No</t>
        </is>
      </c>
      <c r="F61" s="13" t="inlineStr"/>
      <c r="G61" s="13" t="inlineStr"/>
      <c r="H61" s="13" t="inlineStr"/>
      <c r="I61" s="13" t="inlineStr"/>
      <c r="J61" s="13" t="inlineStr"/>
      <c r="K61" s="13" t="inlineStr"/>
      <c r="L61" s="13" t="inlineStr"/>
    </row>
    <row r="62" ht="42" customHeight="1">
      <c r="A62" s="9" t="n">
        <v>61</v>
      </c>
      <c r="B62" s="9" t="inlineStr">
        <is>
          <t>Cost</t>
        </is>
      </c>
      <c r="C62" s="9" t="inlineStr">
        <is>
          <t>Is there a spending ceiling per alert or per day, and when it is hit does it stop, degrade, or keep spending?</t>
        </is>
      </c>
      <c r="D62" s="9" t="inlineStr">
        <is>
          <t>Procurement and legal</t>
        </is>
      </c>
      <c r="E62" s="9" t="inlineStr">
        <is>
          <t>No</t>
        </is>
      </c>
      <c r="F62" s="13" t="inlineStr"/>
      <c r="G62" s="13" t="inlineStr"/>
      <c r="H62" s="13" t="inlineStr"/>
      <c r="I62" s="13" t="inlineStr"/>
      <c r="J62" s="13" t="inlineStr"/>
      <c r="K62" s="13" t="inlineStr"/>
      <c r="L62" s="13" t="inlineStr"/>
    </row>
    <row r="63" ht="42" customHeight="1">
      <c r="A63" s="14" t="n">
        <v>62</v>
      </c>
      <c r="B63" s="14" t="inlineStr">
        <is>
          <t>Cost</t>
        </is>
      </c>
      <c r="C63" s="14" t="inlineStr">
        <is>
          <t>Does the cost change when you change models?</t>
        </is>
      </c>
      <c r="D63" s="14" t="inlineStr">
        <is>
          <t>Procurement and legal</t>
        </is>
      </c>
      <c r="E63" s="14" t="inlineStr">
        <is>
          <t>No</t>
        </is>
      </c>
      <c r="F63" s="13" t="inlineStr"/>
      <c r="G63" s="13" t="inlineStr"/>
      <c r="H63" s="13" t="inlineStr"/>
      <c r="I63" s="13" t="inlineStr"/>
      <c r="J63" s="13" t="inlineStr"/>
      <c r="K63" s="13" t="inlineStr"/>
      <c r="L63" s="13" t="inlineStr"/>
    </row>
    <row r="64" ht="42" customHeight="1">
      <c r="A64" s="9" t="n">
        <v>63</v>
      </c>
      <c r="B64" s="9" t="inlineStr">
        <is>
          <t>Cost</t>
        </is>
      </c>
      <c r="C64" s="9" t="inlineStr">
        <is>
          <t>Can I see spend per case as live data I can alert on, or only on the monthly invoice?</t>
        </is>
      </c>
      <c r="D64" s="9" t="inlineStr">
        <is>
          <t>Procurement and legal</t>
        </is>
      </c>
      <c r="E64" s="9" t="inlineStr">
        <is>
          <t>No</t>
        </is>
      </c>
      <c r="F64" s="13" t="inlineStr"/>
      <c r="G64" s="13" t="inlineStr"/>
      <c r="H64" s="13" t="inlineStr"/>
      <c r="I64" s="13" t="inlineStr"/>
      <c r="J64" s="13" t="inlineStr"/>
      <c r="K64" s="13" t="inlineStr"/>
      <c r="L64" s="13" t="inlineStr"/>
    </row>
    <row r="65" ht="42" customHeight="1">
      <c r="A65" s="14" t="n">
        <v>64</v>
      </c>
      <c r="B65" s="14" t="inlineStr">
        <is>
          <t>Cost</t>
        </is>
      </c>
      <c r="C65" s="14" t="inlineStr">
        <is>
          <t>Who on my team operates this after you have gone — integrations, approvals, exceptions, and investigating the agent itself?</t>
        </is>
      </c>
      <c r="D65" s="14" t="inlineStr">
        <is>
          <t>Procurement and legal</t>
        </is>
      </c>
      <c r="E65" s="14" t="inlineStr">
        <is>
          <t>No</t>
        </is>
      </c>
      <c r="F65" s="13" t="inlineStr"/>
      <c r="G65" s="13" t="inlineStr"/>
      <c r="H65" s="13" t="inlineStr"/>
      <c r="I65" s="13" t="inlineStr"/>
      <c r="J65" s="13" t="inlineStr"/>
      <c r="K65" s="13" t="inlineStr"/>
      <c r="L65" s="13" t="inlineStr"/>
    </row>
    <row r="66" ht="42" customHeight="1">
      <c r="A66" s="9" t="n">
        <v>65</v>
      </c>
      <c r="B66" s="9" t="inlineStr">
        <is>
          <t>Change management</t>
        </is>
      </c>
      <c r="C66" s="9" t="inlineStr">
        <is>
          <t>Which model version is running, and what happens when you change it?</t>
        </is>
      </c>
      <c r="D66" s="9" t="inlineStr">
        <is>
          <t>Technical evaluation</t>
        </is>
      </c>
      <c r="E66" s="9" t="inlineStr">
        <is>
          <t>No</t>
        </is>
      </c>
      <c r="F66" s="13" t="inlineStr"/>
      <c r="G66" s="13" t="inlineStr"/>
      <c r="H66" s="13" t="inlineStr"/>
      <c r="I66" s="13" t="inlineStr"/>
      <c r="J66" s="13" t="inlineStr"/>
      <c r="K66" s="13" t="inlineStr"/>
      <c r="L66" s="13" t="inlineStr"/>
    </row>
    <row r="67" ht="42" customHeight="1">
      <c r="A67" s="14" t="n">
        <v>66</v>
      </c>
      <c r="B67" s="14" t="inlineStr">
        <is>
          <t>Change management</t>
        </is>
      </c>
      <c r="C67" s="14" t="inlineStr">
        <is>
          <t>How often do you ship updates, and can the agent's behaviour change without telling us?</t>
        </is>
      </c>
      <c r="D67" s="14" t="inlineStr">
        <is>
          <t>Technical evaluation</t>
        </is>
      </c>
      <c r="E67" s="14" t="inlineStr">
        <is>
          <t>No</t>
        </is>
      </c>
      <c r="F67" s="13" t="inlineStr"/>
      <c r="G67" s="13" t="inlineStr"/>
      <c r="H67" s="13" t="inlineStr"/>
      <c r="I67" s="13" t="inlineStr"/>
      <c r="J67" s="13" t="inlineStr"/>
      <c r="K67" s="13" t="inlineStr"/>
      <c r="L67" s="13" t="inlineStr"/>
    </row>
    <row r="68" ht="42" customHeight="1">
      <c r="A68" s="9" t="n">
        <v>67</v>
      </c>
      <c r="B68" s="9" t="inlineStr">
        <is>
          <t>Change management</t>
        </is>
      </c>
      <c r="C68" s="9" t="inlineStr">
        <is>
          <t>When you ship an update, can it reset or override tuning my team did?</t>
        </is>
      </c>
      <c r="D68" s="9" t="inlineStr">
        <is>
          <t>Technical evaluation</t>
        </is>
      </c>
      <c r="E68" s="9" t="inlineStr">
        <is>
          <t>No</t>
        </is>
      </c>
      <c r="F68" s="13" t="inlineStr"/>
      <c r="G68" s="13" t="inlineStr"/>
      <c r="H68" s="13" t="inlineStr"/>
      <c r="I68" s="13" t="inlineStr"/>
      <c r="J68" s="13" t="inlineStr"/>
      <c r="K68" s="13" t="inlineStr"/>
      <c r="L68" s="13" t="inlineStr"/>
    </row>
    <row r="69" ht="42" customHeight="1">
      <c r="A69" s="14" t="n">
        <v>68</v>
      </c>
      <c r="B69" s="14" t="inlineStr">
        <is>
          <t>Change management</t>
        </is>
      </c>
      <c r="C69" s="14" t="inlineStr">
        <is>
          <t>Do you re-run a benchmark after each update and publish the difference? Can I stay on the previous version, and has anyone ever rolled back?</t>
        </is>
      </c>
      <c r="D69" s="14" t="inlineStr">
        <is>
          <t>Technical evaluation</t>
        </is>
      </c>
      <c r="E69" s="14" t="inlineStr">
        <is>
          <t>No</t>
        </is>
      </c>
      <c r="F69" s="13" t="inlineStr"/>
      <c r="G69" s="13" t="inlineStr"/>
      <c r="H69" s="13" t="inlineStr"/>
      <c r="I69" s="13" t="inlineStr"/>
      <c r="J69" s="13" t="inlineStr"/>
      <c r="K69" s="13" t="inlineStr"/>
      <c r="L69" s="13" t="inlineStr"/>
    </row>
    <row r="70" ht="42" customHeight="1">
      <c r="A70" s="9" t="n">
        <v>69</v>
      </c>
      <c r="B70" s="9" t="inlineStr">
        <is>
          <t>Exit</t>
        </is>
      </c>
      <c r="C70" s="9" t="inlineStr">
        <is>
          <t>What do I keep if I leave — detection logic, evidence, case history?</t>
        </is>
      </c>
      <c r="D70" s="9" t="inlineStr">
        <is>
          <t>First meeting</t>
        </is>
      </c>
      <c r="E70" s="9" t="inlineStr">
        <is>
          <t>No</t>
        </is>
      </c>
      <c r="F70" s="13" t="inlineStr"/>
      <c r="G70" s="13" t="inlineStr"/>
      <c r="H70" s="13" t="inlineStr"/>
      <c r="I70" s="13" t="inlineStr"/>
      <c r="J70" s="13" t="inlineStr"/>
      <c r="K70" s="13" t="inlineStr"/>
      <c r="L70" s="13" t="inlineStr"/>
    </row>
    <row r="71" ht="42" customHeight="1">
      <c r="A71" s="14" t="n">
        <v>70</v>
      </c>
      <c r="B71" s="14" t="inlineStr">
        <is>
          <t>Exit</t>
        </is>
      </c>
      <c r="C71" s="14" t="inlineStr">
        <is>
          <t>What happens to my data — how long you keep it, how it is deleted, who your subprocessors are, where it is processed, and whether any of it trains your models?</t>
        </is>
      </c>
      <c r="D71" s="14" t="inlineStr">
        <is>
          <t>Procurement and legal</t>
        </is>
      </c>
      <c r="E71" s="14" t="inlineStr">
        <is>
          <t>No</t>
        </is>
      </c>
      <c r="F71" s="13" t="inlineStr"/>
      <c r="G71" s="13" t="inlineStr"/>
      <c r="H71" s="13" t="inlineStr"/>
      <c r="I71" s="13" t="inlineStr"/>
      <c r="J71" s="13" t="inlineStr"/>
      <c r="K71" s="13" t="inlineStr"/>
      <c r="L71" s="13" t="inlineStr"/>
    </row>
  </sheetData>
  <autoFilter ref="A1:L71"/>
  <dataValidations count="3">
    <dataValidation sqref="H2:H71" showDropDown="0" showInputMessage="0" showErrorMessage="1" allowBlank="1" errorTitle="Not a valid outcome" error="Choose one of the four outcomes." type="list">
      <formula1>"Demonstrated,Partially demonstrated,Not demonstrated,Not applicable"</formula1>
    </dataValidation>
    <dataValidation sqref="I2:I71" showDropDown="0" showInputMessage="0" showErrorMessage="1" allowBlank="1" errorTitle="Not a valid judgement" error="Choose Yes, No, or Not yet decided." type="list">
      <formula1>"Yes,No,Not yet decided"</formula1>
    </dataValidation>
    <dataValidation sqref="E2:E71" showDropDown="0" showInputMessage="0" showErrorMessage="1" allowBlank="0" errorTitle="Not a valid Critical flag" error="Critical must read Yes or No. Anything else takes this row out of the gate." type="list">
      <formula1>"Yes,No"</formula1>
    </dataValidation>
  </dataValidations>
  <pageMargins left="0.4" right="0.4" top="0.5" bottom="0.5"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D22"/>
  <sheetViews>
    <sheetView showGridLines="0" workbookViewId="0">
      <selection activeCell="A1" sqref="A1"/>
    </sheetView>
  </sheetViews>
  <sheetFormatPr baseColWidth="8" defaultRowHeight="15"/>
  <cols>
    <col width="46" customWidth="1" min="1" max="1"/>
    <col width="62" customWidth="1" min="2" max="2"/>
    <col width="20" customWidth="1" min="3" max="3"/>
    <col width="34" customWidth="1" min="4" max="4"/>
  </cols>
  <sheetData>
    <row r="1">
      <c r="A1" s="1" t="inlineStr">
        <is>
          <t>Ask for the artifact, not the answer</t>
        </is>
      </c>
    </row>
    <row r="2">
      <c r="A2" s="2" t="inlineStr">
        <is>
          <t>Answers can be rehearsed. Artifacts are harder to prepare, and you can test them.</t>
        </is>
      </c>
    </row>
    <row r="3"/>
    <row r="4">
      <c r="A4" s="8" t="inlineStr">
        <is>
          <t>What to request</t>
        </is>
      </c>
      <c r="B4" s="8" t="inlineStr">
        <is>
          <t>What you are checking</t>
        </is>
      </c>
      <c r="C4" s="8" t="inlineStr">
        <is>
          <t>Result</t>
        </is>
      </c>
      <c r="D4" s="8" t="inlineStr">
        <is>
          <t>Notes</t>
        </is>
      </c>
    </row>
    <row r="5" ht="62" customHeight="1">
      <c r="A5" s="15" t="inlineStr">
        <is>
          <t>The policy that governs what the agent may do</t>
        </is>
      </c>
      <c r="B5" s="14" t="inlineStr">
        <is>
          <t>Enforced outside the model, inspectable and versioned. A policy engine, typed permissions on the action API, a signed configuration or an approval service all qualify. Ask them to demonstrate the enforcement rather than hand over a document.</t>
        </is>
      </c>
      <c r="C5" s="16" t="inlineStr"/>
      <c r="D5" s="16" t="inlineStr"/>
    </row>
    <row r="6" ht="62" customHeight="1">
      <c r="A6" s="15" t="inlineStr">
        <is>
          <t>One closed case exported as it would arrive in our logging platform</t>
        </is>
      </c>
      <c r="B6" s="14" t="inlineStr">
        <is>
          <t>Every tool call present, in a documented schema. Not a screenshot and not a PDF summary.</t>
        </is>
      </c>
      <c r="C6" s="16" t="inlineStr"/>
      <c r="D6" s="16" t="inlineStr"/>
    </row>
    <row r="7" ht="62" customHeight="1">
      <c r="A7" s="15" t="inlineStr">
        <is>
          <t>A run against a representative set of our own alerts</t>
        </is>
      </c>
      <c r="B7" s="14" t="inlineStr">
        <is>
          <t>Every disagreement with our analysts, itemised. The disagreements are where the exercise earns its keep.</t>
        </is>
      </c>
      <c r="C7" s="16" t="inlineStr"/>
      <c r="D7" s="16" t="inlineStr"/>
    </row>
    <row r="8" ht="62" customHeight="1">
      <c r="A8" s="15" t="inlineStr">
        <is>
          <t>One alert with hidden instructions in the subject line, run while we watch</t>
        </is>
      </c>
      <c r="B8" s="14" t="inlineStr">
        <is>
          <t>Whether anyone at the vendor has tried this before you did. Run in their test environment, with their knowledge.</t>
        </is>
      </c>
      <c r="C8" s="16" t="inlineStr"/>
      <c r="D8" s="16" t="inlineStr"/>
    </row>
    <row r="9"/>
    <row r="10">
      <c r="A10" s="17" t="inlineStr">
        <is>
          <t>Building the evaluation set</t>
        </is>
      </c>
    </row>
    <row r="11">
      <c r="A11" s="2" t="inlineStr">
        <is>
          <t>A number is not a method. Agree the success criteria before the first alert is processed.</t>
        </is>
      </c>
    </row>
    <row r="12">
      <c r="A12" s="8" t="inlineStr">
        <is>
          <t>Include</t>
        </is>
      </c>
      <c r="B12" s="8" t="inlineStr">
        <is>
          <t>Why</t>
        </is>
      </c>
      <c r="C12" s="8" t="inlineStr">
        <is>
          <t>Done</t>
        </is>
      </c>
      <c r="D12" s="8" t="inlineStr">
        <is>
          <t>Notes</t>
        </is>
      </c>
    </row>
    <row r="13" ht="34" customHeight="1">
      <c r="A13" s="14" t="inlineStr">
        <is>
          <t>Alerts confirmed malicious, outcome known</t>
        </is>
      </c>
      <c r="B13" s="14" t="inlineStr">
        <is>
          <t>The baseline for whether it recognises what you already know is real.</t>
        </is>
      </c>
      <c r="C13" s="16" t="inlineStr"/>
      <c r="D13" s="16" t="inlineStr"/>
    </row>
    <row r="14" ht="34" customHeight="1">
      <c r="A14" s="14" t="inlineStr">
        <is>
          <t>Alerts confirmed benign, including noisy recurring ones</t>
        </is>
      </c>
      <c r="B14" s="14" t="inlineStr">
        <is>
          <t>Most of your volume. A product that only handles interesting alerts handles very little.</t>
        </is>
      </c>
      <c r="C14" s="16" t="inlineStr"/>
      <c r="D14" s="16" t="inlineStr"/>
    </row>
    <row r="15" ht="34" customHeight="1">
      <c r="A15" s="14" t="inlineStr">
        <is>
          <t>Ambiguous cases where your own analysts disagreed</t>
        </is>
      </c>
      <c r="B15" s="14" t="inlineStr">
        <is>
          <t>The most informative and the most commonly left out, because they are hardest to score.</t>
        </is>
      </c>
      <c r="C15" s="16" t="inlineStr"/>
      <c r="D15" s="16" t="inlineStr"/>
    </row>
    <row r="16" ht="34" customHeight="1">
      <c r="A16" s="14" t="inlineStr">
        <is>
          <t>Cases with incomplete telemetry</t>
        </is>
      </c>
      <c r="B16" s="14" t="inlineStr">
        <is>
          <t>A missing log source, an integration that was down, an asset nothing in your inventory recognises.</t>
        </is>
      </c>
      <c r="C16" s="16" t="inlineStr"/>
      <c r="D16" s="16" t="inlineStr"/>
    </row>
    <row r="17" ht="34" customHeight="1">
      <c r="A17" s="14" t="inlineStr">
        <is>
          <t>Cases where the human response was slow</t>
        </is>
      </c>
      <c r="B17" s="14" t="inlineStr">
        <is>
          <t>An approval that sat overnight, a handover mid-incident.</t>
        </is>
      </c>
      <c r="C17" s="16" t="inlineStr"/>
      <c r="D17" s="16" t="inlineStr"/>
    </row>
    <row r="18" ht="34" customHeight="1">
      <c r="A18" s="14" t="inlineStr">
        <is>
          <t>Prompt injection, controlled, with the vendor's knowledge</t>
        </is>
      </c>
      <c r="B18" s="14" t="inlineStr">
        <is>
          <t>The attack path that exists because you bought the product.</t>
        </is>
      </c>
      <c r="C18" s="16" t="inlineStr"/>
      <c r="D18" s="16" t="inlineStr"/>
    </row>
    <row r="19" ht="34" customHeight="1">
      <c r="A19" s="14" t="inlineStr">
        <is>
          <t>A containment decision that turns out to be wrong</t>
        </is>
      </c>
      <c r="B19" s="14" t="inlineStr">
        <is>
          <t>Rollback, recovery time, and what breaks for the business while it happens.</t>
        </is>
      </c>
      <c r="C19" s="16" t="inlineStr"/>
      <c r="D19" s="16" t="inlineStr"/>
    </row>
    <row r="20" ht="34" customHeight="1">
      <c r="A20" s="14" t="inlineStr">
        <is>
          <t>A model or configuration change, then a rerun of the same set</t>
        </is>
      </c>
      <c r="B20" s="14" t="inlineStr">
        <is>
          <t>Whether judgement moved, and whether anyone would have noticed.</t>
        </is>
      </c>
      <c r="C20" s="16" t="inlineStr"/>
      <c r="D20" s="16" t="inlineStr"/>
    </row>
    <row r="21" ht="34" customHeight="1">
      <c r="A21" s="14" t="inlineStr">
        <is>
          <t>Detection coverage tested separately, against known attacker behaviour</t>
        </is>
      </c>
      <c r="B21" s="14" t="inlineStr">
        <is>
          <t>Re-reviewing closed alerts measures wrong closes. It cannot show you an attack that never produced an alert.</t>
        </is>
      </c>
      <c r="C21" s="16" t="inlineStr"/>
      <c r="D21" s="16" t="inlineStr"/>
    </row>
    <row r="22" ht="34" customHeight="1">
      <c r="A22" s="14" t="inlineStr">
        <is>
          <t>Success criteria agreed in writing before the start</t>
        </is>
      </c>
      <c r="B22" s="14" t="inlineStr">
        <is>
          <t>What counts as a correct close, who adjudicates, what failure rate ends the trial, who pays for compute, what happens to the data afterwards.</t>
        </is>
      </c>
      <c r="C22" s="16" t="inlineStr"/>
      <c r="D22" s="16" t="inlineStr"/>
    </row>
  </sheetData>
  <dataValidations count="2">
    <dataValidation sqref="C5:C8" showDropDown="0" showInputMessage="0" showErrorMessage="1" allowBlank="1" errorTitle="Not a valid outcome" error="Choose one of the four outcomes." type="list">
      <formula1>"Demonstrated,Partially demonstrated,Not demonstrated,Not applicable"</formula1>
    </dataValidation>
    <dataValidation sqref="C13:C22" showDropDown="0" showInputMessage="0" showErrorMessage="1" allowBlank="1" errorTitle="Not a valid entry" error="Choose Yes, No, or N/A." type="list">
      <formula1>"Yes,No,N/A"</formula1>
    </dataValidation>
  </dataValidations>
  <pageMargins left="0.4" right="0.4" top="0.5" bottom="0.5"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C43"/>
  <sheetViews>
    <sheetView showGridLines="0" workbookViewId="0">
      <selection activeCell="A1" sqref="A1"/>
    </sheetView>
  </sheetViews>
  <sheetFormatPr baseColWidth="8" defaultRowHeight="15"/>
  <cols>
    <col width="42" customWidth="1" min="1" max="1"/>
    <col width="20" customWidth="1" min="2" max="2"/>
    <col width="74" customWidth="1" min="3" max="3"/>
  </cols>
  <sheetData>
    <row r="1">
      <c r="A1" s="1" t="inlineStr">
        <is>
          <t>Summary</t>
        </is>
      </c>
    </row>
    <row r="2">
      <c r="A2" s="2" t="inlineStr">
        <is>
          <t>One workbook per vendor. These figures read the Evaluation tab in this file only.</t>
        </is>
      </c>
    </row>
    <row r="3"/>
    <row r="4">
      <c r="A4" s="5" t="inlineStr">
        <is>
          <t>Vendor / product</t>
        </is>
      </c>
      <c r="B4" s="16" t="inlineStr"/>
      <c r="C4" s="2" t="inlineStr">
        <is>
          <t>Fill this in before sharing the file.</t>
        </is>
      </c>
    </row>
    <row r="5"/>
    <row r="6">
      <c r="A6" s="7" t="inlineStr">
        <is>
          <t>1 · CRITICAL CONTROL GATE</t>
        </is>
      </c>
    </row>
    <row r="7">
      <c r="A7" s="5" t="inlineStr">
        <is>
          <t>Critical rows</t>
        </is>
      </c>
      <c r="B7" s="3">
        <f>COUNTIF(Evaluation!$E$2:$E$71,"Yes")</f>
        <v/>
      </c>
    </row>
    <row r="8">
      <c r="A8" s="5" t="inlineStr">
        <is>
          <t>Resolved (shown and acceptable)</t>
        </is>
      </c>
      <c r="B8" s="3">
        <f>COUNTIFS(Evaluation!$E$2:$E$71,"Yes",Evaluation!$H$2:$H$71,"Demonstrated",Evaluation!$I$2:$I$71,"Yes")+COUNTIFS(Evaluation!$E$2:$E$71,"Yes",Evaluation!$H$2:$H$71,"Not applicable",Evaluation!$I$2:$I$71,"Yes")</f>
        <v/>
      </c>
    </row>
    <row r="9">
      <c r="A9" s="5" t="inlineStr">
        <is>
          <t>Unresolved</t>
        </is>
      </c>
      <c r="B9" s="3">
        <f>$B$7-$B$8</f>
        <v/>
      </c>
    </row>
    <row r="10">
      <c r="A10" s="5" t="inlineStr">
        <is>
          <t>Still unanswered</t>
        </is>
      </c>
      <c r="B10" s="3">
        <f>COUNTIFS(Evaluation!$E$2:$E$71,"Yes",Evaluation!$H$2:$H$71,"")</f>
        <v/>
      </c>
    </row>
    <row r="11">
      <c r="A11" s="5" t="inlineStr">
        <is>
          <t>Gate</t>
        </is>
      </c>
      <c r="B11" s="18">
        <f>IF($B$16&gt;0,"CANNOT BE READ",IF($B$7=0,"NO CRITICAL ROWS SET",IF($B$10=$B$7,"NOT STARTED",IF($B$9=0,IF(COUNTIFS(Evaluation!$E$2:$E$71,"Yes",Evaluation!$H$2:$H$71,"Not applicable",Evaluation!$I$2:$I$71,"Yes")&gt;0,"PASS — "&amp;COUNTIFS(Evaluation!$E$2:$E$71,"Yes",Evaluation!$H$2:$H$71,"Not applicable",Evaluation!$I$2:$I$71,"Yes")&amp;" WAIVED","PASS"),"FAIL"))))</f>
        <v/>
      </c>
      <c r="C11" s="19" t="inlineStr">
        <is>
          <t>A critical row is resolved only when it is Demonstrated (or explicitly Not applicable) and judged Acceptable. Anything else keeps the gate closed. PASS — n WAIVED means n of the critical controls passed because you marked them Not applicable, not because anything was shown; the reason you recorded in the Gap column is what that pass rests on. The gate reports CANNOT BE READ while any invalid entry exists, because an unreadable Critical cell silently removes its row from this calculation.</t>
        </is>
      </c>
    </row>
    <row r="12"/>
    <row r="13">
      <c r="A13" s="4" t="inlineStr">
        <is>
          <t>2 · COMPLETION</t>
        </is>
      </c>
    </row>
    <row r="14">
      <c r="A14" s="5" t="inlineStr">
        <is>
          <t>Answers recorded</t>
        </is>
      </c>
      <c r="B14" s="3">
        <f>COUNTIF(Evaluation!$H$2:$H$71,"Demonstrated")+COUNTIF(Evaluation!$H$2:$H$71,"Partially demonstrated")+COUNTIF(Evaluation!$H$2:$H$71,"Not demonstrated")+COUNTIF(Evaluation!$H$2:$H$71,"Not applicable")</f>
        <v/>
      </c>
      <c r="C14" s="19" t="inlineStr">
        <is>
          <t>Counts only the four permitted outcomes. Anything else is not an answer.</t>
        </is>
      </c>
    </row>
    <row r="15">
      <c r="A15" s="5" t="inlineStr">
        <is>
          <t>Still unanswered</t>
        </is>
      </c>
      <c r="B15" s="3">
        <f>COUNTBLANK(Evaluation!$H$2:$H$71)</f>
        <v/>
      </c>
    </row>
    <row r="16">
      <c r="A16" s="5" t="inlineStr">
        <is>
          <t>Invalid entries</t>
        </is>
      </c>
      <c r="B16" s="3">
        <f>(70-COUNTBLANK(Evaluation!$H$2:$H$71)-(COUNTIF(Evaluation!$H$2:$H$71,"Demonstrated")+COUNTIF(Evaluation!$H$2:$H$71,"Partially demonstrated")+COUNTIF(Evaluation!$H$2:$H$71,"Not demonstrated")+COUNTIF(Evaluation!$H$2:$H$71,"Not applicable")))+(70-COUNTBLANK(Evaluation!$I$2:$I$71)-(COUNTIF(Evaluation!$I$2:$I$71,"Yes")+COUNTIF(Evaluation!$I$2:$I$71,"No")+COUNTIF(Evaluation!$I$2:$I$71,"Not yet decided")))+(70-(COUNTIF(Evaluation!$E$2:$E$71,"Yes")+COUNTIF(Evaluation!$E$2:$E$71,"No")))</f>
        <v/>
      </c>
      <c r="C16" s="19" t="inlineStr">
        <is>
          <t>Anything in the Critical, Test result or Acceptable columns that is not a permitted value — including a blank Critical cell. A Critical cell that does not read Yes or No drops that row out of the gate entirely, so it is counted here. Fix these before reading anything else on this tab.</t>
        </is>
      </c>
    </row>
    <row r="17">
      <c r="A17" s="5" t="inlineStr">
        <is>
          <t>Complete</t>
        </is>
      </c>
      <c r="B17" s="20">
        <f>$B$14/70</f>
        <v/>
      </c>
    </row>
    <row r="18">
      <c r="A18" s="5" t="inlineStr">
        <is>
          <t>Acceptability judged</t>
        </is>
      </c>
      <c r="B18" s="3">
        <f>COUNTIF(Evaluation!$I$2:$I$71,"Yes")+COUNTIF(Evaluation!$I$2:$I$71,"No")</f>
        <v/>
      </c>
      <c r="C18" s="19" t="inlineStr">
        <is>
          <t>Rows judged Yes or No. “Not yet decided” does not count. The evaluation is not complete until this reaches 70 as well.</t>
        </is>
      </c>
    </row>
    <row r="19"/>
    <row r="20">
      <c r="A20" s="7" t="inlineStr">
        <is>
          <t>3 · DECISION READINESS</t>
        </is>
      </c>
    </row>
    <row r="21" ht="34" customHeight="1">
      <c r="A21" s="5" t="inlineStr">
        <is>
          <t>Verdict</t>
        </is>
      </c>
      <c r="B21" s="18">
        <f>IF($B$16&gt;0,"INVALID ENTRIES",IF($B$7=0,"NO CRITICAL CONTROLS SET",IF($B$14=0,"NOT STARTED",IF($B$9&gt;0,"DO NOT PROCEED",IF(OR($B$14&lt;70,$B$18&lt;70),"INCOMPLETE",IF($B$22&gt;0,"COMPLETE — "&amp;$B$22&amp;" UNACCEPTABLE",IF(COUNTIFS(Evaluation!$E$2:$E$71,"Yes",Evaluation!$H$2:$H$71,"Not applicable",Evaluation!$I$2:$I$71,"Yes")&gt;0,"COMPLETE — "&amp;COUNTIFS(Evaluation!$E$2:$E$71,"Yes",Evaluation!$H$2:$H$71,"Not applicable",Evaluation!$I$2:$I$71,"Yes")&amp;" CRITICAL WAIVED","EVALUATION COMPLETE")))))))</f>
        <v/>
      </c>
      <c r="C21" s="6">
        <f>IF($B$16&gt;0,$B$16&amp;" cell(s) in the Critical, Test result or Acceptable columns are not a permitted value. A bad Critical cell silently removes that row from the gate, so nothing on this tab is reliable until these are corrected.",IF($B$7=0,"No row is marked Critical, so there is no gate and no pass or fail. Set your critical rows before relying on any figure here.",IF($B$14=0,"No answers recorded yet.",IF($B$9&gt;0,$B$9&amp;" critical control(s) unresolved. A good score elsewhere does not offset this.",IF($B$14&lt;70,$B$15&amp;" question(s) unanswered. The critical gate has passed, which is necessary and not sufficient.",IF($B$18&lt;70,(70-$B$18)&amp;" answer(s) recorded but not yet judged acceptable. Finish the judgement before deciding.",IF($B$22&gt;0,"All 70 answered and judged and every critical control resolved, but "&amp;$B$22&amp;" answer(s) were judged unacceptable. Resolve or accept each one deliberately.",IF(COUNTIFS(Evaluation!$E$2:$E$71,"Yes",Evaluation!$H$2:$H$71,"Not applicable",Evaluation!$I$2:$I$71,"Yes")&gt;0,"All 70 answered and judged and nothing judged unacceptable, but "&amp;COUNTIFS(Evaluation!$E$2:$E$71,"Yes",Evaluation!$H$2:$H$71,"Not applicable",Evaluation!$I$2:$I$71,"Yes")&amp;" critical control(s) passed as Not applicable rather than being demonstrated. Check each waiver reason before this is read as a clean result.","All 70 answered and judged, every critical control demonstrated and accepted, and nothing judged unacceptable. The evaluation is finished — which is not the same as the product being the right choice."))))))))</f>
        <v/>
      </c>
    </row>
    <row r="22">
      <c r="A22" s="5" t="inlineStr">
        <is>
          <t>Answers judged unacceptable</t>
        </is>
      </c>
      <c r="B22" s="7">
        <f>COUNTIF(Evaluation!$I$2:$I$71,"No")</f>
        <v/>
      </c>
      <c r="C22" s="19" t="inlineStr">
        <is>
          <t>Shown, and not good enough. The score below counts these as shown, because showing is all it measures — it cannot see your judgement. That is why this count sits above it. A non-critical answer you judged unacceptable is still a reason to negotiate or to walk.</t>
        </is>
      </c>
    </row>
    <row r="23"/>
    <row r="24">
      <c r="A24" s="4" t="inlineStr">
        <is>
          <t>OUTCOMES ACROSS ALL 70</t>
        </is>
      </c>
    </row>
    <row r="25">
      <c r="A25" s="3" t="inlineStr">
        <is>
          <t>Demonstrated</t>
        </is>
      </c>
      <c r="B25" s="3">
        <f>COUNTIF(Evaluation!$H$2:$H$71,"Demonstrated")</f>
        <v/>
      </c>
    </row>
    <row r="26">
      <c r="A26" s="3" t="inlineStr">
        <is>
          <t>Partially demonstrated</t>
        </is>
      </c>
      <c r="B26" s="3">
        <f>COUNTIF(Evaluation!$H$2:$H$71,"Partially demonstrated")</f>
        <v/>
      </c>
    </row>
    <row r="27">
      <c r="A27" s="3" t="inlineStr">
        <is>
          <t>Not demonstrated</t>
        </is>
      </c>
      <c r="B27" s="3">
        <f>COUNTIF(Evaluation!$H$2:$H$71,"Not demonstrated")</f>
        <v/>
      </c>
    </row>
    <row r="28">
      <c r="A28" s="3" t="inlineStr">
        <is>
          <t>Not applicable</t>
        </is>
      </c>
      <c r="B28" s="3">
        <f>COUNTIF(Evaluation!$H$2:$H$71,"Not applicable")</f>
        <v/>
      </c>
    </row>
    <row r="29">
      <c r="A29" s="3" t="inlineStr">
        <is>
          <t>Not yet answered</t>
        </is>
      </c>
      <c r="B29" s="3">
        <f>COUNTBLANK(Evaluation!$H$2:$H$71)</f>
        <v/>
      </c>
    </row>
    <row r="30"/>
    <row r="31" ht="58" customHeight="1">
      <c r="A31" s="5" t="inlineStr">
        <is>
          <t>Evidence score, non-critical rows</t>
        </is>
      </c>
      <c r="B31" s="20">
        <f>IFERROR((COUNTIFS(Evaluation!$E$2:$E$71,"No",Evaluation!$H$2:$H$71,"Demonstrated")+0.5*COUNTIFS(Evaluation!$E$2:$E$71,"No",Evaluation!$H$2:$H$71,"Partially demonstrated"))/(COUNTIFS(Evaluation!$E$2:$E$71,"No",Evaluation!$H$2:$H$71,"Demonstrated")+COUNTIFS(Evaluation!$E$2:$E$71,"No",Evaluation!$H$2:$H$71,"Partially demonstrated")+COUNTIFS(Evaluation!$E$2:$E$71,"No",Evaluation!$H$2:$H$71,"Not demonstrated")),"")</f>
        <v/>
      </c>
      <c r="C31" s="19" t="inlineStr">
        <is>
          <t>Measures how much was SHOWN, not whether it was good enough — an answer can be fully demonstrated and judged unacceptable, and this figure will not move. Read it beside the unacceptable count above and the Not applicable count below. Critical rows are excluded because they pass or fail, and rows marked Not applicable are excluded from both halves of the fraction — so a workbook with most rows waived can show a high score off a handful of answers. It is not a completion measure and not a recommendation.</t>
        </is>
      </c>
    </row>
    <row r="32">
      <c r="A32" s="5" t="inlineStr">
        <is>
          <t>Rows the score is calculated over</t>
        </is>
      </c>
      <c r="B32" s="3">
        <f>COUNTIFS(Evaluation!$E$2:$E$71,"No",Evaluation!$H$2:$H$71,"Demonstrated")+COUNTIFS(Evaluation!$E$2:$E$71,"No",Evaluation!$H$2:$H$71,"Partially demonstrated")+COUNTIFS(Evaluation!$E$2:$E$71,"No",Evaluation!$H$2:$H$71,"Not demonstrated")</f>
        <v/>
      </c>
      <c r="C32" s="19" t="inlineStr">
        <is>
          <t>Out of 64 non-critical rows. A score read off a small denominator says very little — check this number before quoting the percentage above.</t>
        </is>
      </c>
    </row>
    <row r="33"/>
    <row r="34">
      <c r="A34" s="4" t="inlineStr">
        <is>
          <t>BY PHASE — not demonstrated</t>
        </is>
      </c>
    </row>
    <row r="35">
      <c r="A35" s="3" t="inlineStr">
        <is>
          <t>First meeting</t>
        </is>
      </c>
      <c r="B35" s="3">
        <f>COUNTIFS(Evaluation!$D$2:$D$71,"First meeting",Evaluation!$H$2:$H$71,"Not demonstrated")</f>
        <v/>
      </c>
    </row>
    <row r="36">
      <c r="A36" s="3" t="inlineStr">
        <is>
          <t>Technical evaluation</t>
        </is>
      </c>
      <c r="B36" s="3">
        <f>COUNTIFS(Evaluation!$D$2:$D$71,"Technical evaluation",Evaluation!$H$2:$H$71,"Not demonstrated")</f>
        <v/>
      </c>
    </row>
    <row r="37">
      <c r="A37" s="3" t="inlineStr">
        <is>
          <t>Proof of concept</t>
        </is>
      </c>
      <c r="B37" s="3">
        <f>COUNTIFS(Evaluation!$D$2:$D$71,"Proof of concept",Evaluation!$H$2:$H$71,"Not demonstrated")</f>
        <v/>
      </c>
    </row>
    <row r="38">
      <c r="A38" s="3" t="inlineStr">
        <is>
          <t>Procurement and legal</t>
        </is>
      </c>
      <c r="B38" s="3">
        <f>COUNTIFS(Evaluation!$D$2:$D$71,"Procurement and legal",Evaluation!$H$2:$H$71,"Not demonstrated")</f>
        <v/>
      </c>
    </row>
    <row r="39"/>
    <row r="40">
      <c r="A40" s="4" t="inlineStr">
        <is>
          <t>OPEN GAPS WITH NO OWNER</t>
        </is>
      </c>
    </row>
    <row r="41">
      <c r="A41" s="3" t="inlineStr">
        <is>
          <t>Rows with a gap recorded and no owner</t>
        </is>
      </c>
      <c r="B41" s="3">
        <f>COUNTIFS(Evaluation!$J$2:$J$71,"&lt;&gt;",Evaluation!$K$2:$K$71,"")</f>
        <v/>
      </c>
    </row>
    <row r="42"/>
    <row r="43">
      <c r="A43" s="2" t="inlineStr">
        <is>
          <t>Jessen Kurien · jessenkurien.com · AI SOC vendor evaluation guide</t>
        </is>
      </c>
    </row>
  </sheetData>
  <pageMargins left="0.4" right="0.4" top="0.5" bottom="0.5"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2026-09-27T06:30:36Z</dcterms:created>
  <dcterms:modified xmlns:dcterms="http://purl.org/dc/terms/" xmlns:xsi="http://www.w3.org/2001/XMLSchema-instance" xsi:type="dcterms:W3CDTF">2026-09-27T06:30:36Z</dcterms:modified>
</cp:coreProperties>
</file>